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90" windowHeight="7065" tabRatio="838" firstSheet="3" activeTab="7"/>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 name="Cumplim gest contable" sheetId="8" r:id="rId8"/>
  </sheets>
  <externalReferences>
    <externalReference r:id="rId11"/>
    <externalReference r:id="rId12"/>
  </externalReferences>
  <definedNames>
    <definedName name="adsasd">#REF!</definedName>
    <definedName name="_xlnm.Print_Area" localSheetId="7">'Cumplim gest contable'!$A$1:$AN$75</definedName>
    <definedName name="_xlnm.Print_Area" localSheetId="0">'GF-01 Presup Inversion'!$A$1:$AN$148</definedName>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7">#REF!</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7">#REF!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7">#REF!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7">#REF!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7">#REF!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7">#REF!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<sst xmlns="http://schemas.openxmlformats.org/spreadsheetml/2006/main" count="1267" uniqueCount="222">
  <si>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</si>
  <si>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</si>
  <si>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</si>
  <si>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</si>
  <si>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</si>
  <si>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</si>
  <si>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</si>
  <si>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</si>
  <si>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</si>
  <si>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</si>
  <si>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</si>
  <si>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</si>
  <si>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</si>
  <si>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</si>
  <si>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</si>
  <si>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</si>
  <si>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</si>
  <si>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</si>
  <si>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</si>
  <si>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</si>
  <si>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</si>
  <si>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</si>
  <si>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</si>
  <si>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</si>
  <si>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</si>
  <si>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</si>
  <si>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</si>
  <si>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</si>
  <si>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</si>
  <si>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</si>
  <si>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</si>
  <si>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</si>
  <si>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</si>
  <si>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</si>
  <si>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</si>
  <si>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</si>
  <si>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</si>
  <si>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</si>
  <si>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</si>
  <si>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</si>
  <si>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</si>
  <si>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</si>
  <si>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</si>
  <si>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</si>
  <si>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</si>
  <si>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</si>
  <si>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</si>
  <si>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</si>
  <si>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</si>
  <si>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</si>
  <si>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</si>
  <si>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</si>
  <si>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</si>
  <si>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</si>
  <si>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</si>
  <si>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</si>
  <si>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</si>
  <si>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</si>
  <si>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</si>
  <si>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</si>
  <si>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</si>
  <si>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</si>
  <si>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</si>
  <si>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</si>
  <si>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</si>
  <si>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</si>
  <si>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</si>
  <si>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</si>
  <si>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</si>
  <si>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</si>
  <si>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</si>
  <si>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</si>
  <si>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</si>
  <si>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</si>
  <si>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</si>
  <si>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</si>
  <si>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</si>
  <si>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</si>
  <si>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</si>
  <si>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</si>
  <si>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</si>
  <si>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</si>
  <si>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</si>
  <si>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</si>
  <si>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</si>
  <si>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</si>
  <si>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</si>
  <si>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</si>
  <si>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</si>
  <si>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</si>
  <si>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</si>
  <si>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</si>
  <si>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</si>
  <si>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</si>
  <si>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</si>
  <si>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</si>
  <si>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</si>
  <si>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</si>
  <si>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</si>
  <si>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</si>
  <si>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</si>
  <si>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</si>
  <si>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</si>
  <si>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</si>
  <si>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</si>
  <si>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</si>
  <si>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</si>
  <si>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</si>
  <si>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</si>
  <si>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</si>
  <si>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</si>
  <si>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</si>
  <si>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</si>
  <si>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</si>
  <si>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</si>
  <si>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</si>
  <si>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</si>
  <si>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</si>
  <si>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</si>
  <si>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</si>
  <si>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</si>
  <si>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</si>
  <si>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</si>
  <si>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</si>
  <si>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</si>
  <si>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</si>
  <si>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</si>
  <si>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</si>
  <si>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</si>
  <si>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</si>
  <si>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</si>
  <si>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</si>
  <si>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</si>
  <si>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</si>
  <si>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</si>
  <si>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</si>
  <si>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</si>
  <si>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</si>
  <si>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</si>
  <si>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</si>
  <si>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</si>
  <si>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</si>
  <si>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</si>
  <si>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</si>
  <si>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</si>
  <si>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</si>
  <si>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</si>
  <si>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</si>
  <si>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</si>
  <si>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</si>
  <si>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</si>
  <si>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</si>
  <si>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</si>
  <si>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</si>
  <si>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</si>
  <si>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Límite concentración de recursos</t>
  </si>
  <si>
    <t>Extractos bancarios</t>
  </si>
  <si>
    <t>Cálculo</t>
  </si>
  <si>
    <t>&lt; $1</t>
  </si>
  <si>
    <t>&gt; $1</t>
  </si>
  <si>
    <t>Saldos disponible cuenta  bancaria al final de periodo por entidad financiera</t>
  </si>
  <si>
    <t>Saldos disponible cuenta  bancaria al final de periodo por entidad financiera - Límite concentración de recursos</t>
  </si>
  <si>
    <t>GF-01</t>
  </si>
  <si>
    <t>Porcentaje de Límite de concentración de recursos en cuentas bancarias del IDEP por entidad financiera (Banco de Bogotá)</t>
  </si>
  <si>
    <t>GF-03</t>
  </si>
  <si>
    <t>GF-05</t>
  </si>
  <si>
    <t>Línea base</t>
  </si>
  <si>
    <t>Cuatrienio</t>
  </si>
  <si>
    <t>Gestión de Recursos Físicos y Ambiental</t>
  </si>
  <si>
    <t>Índice</t>
  </si>
  <si>
    <t xml:space="preserve">Fuente verificable de información </t>
  </si>
  <si>
    <t>Porcentaje de cumplimiento en el reporte de información trimestral</t>
  </si>
  <si>
    <t>GF-07</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</si>
  <si>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</si>
  <si>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</si>
  <si>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Profesional Especializado 222-04 Subdir. Admva., Fin. y de Control Disciplinario</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</si>
  <si>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</si>
  <si>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</si>
  <si>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Número de reportes e informes contables trimestrales  solicitados por la CGN - Resolución 706 de 2016</t>
  </si>
  <si>
    <t>Reporte de 4 formatos solicitados en Resolución 706 de 2016: Formato de saldos y movimientos convergencia, reporte de saldos de operaciones recíprocas convergencia, reporte de variaciones trimestrales significativas convergencia y archivo en formato PDF con los estados financieros trimestrales firmados y escaneados</t>
  </si>
  <si>
    <t xml:space="preserve">OBSERVACIONES: </t>
  </si>
  <si>
    <t>Reporte de 4 formatos enviados a saber: Formato de saldos y movimientos convergencia, reporte de saldos de operaciones recíprocas convergencia, reporte de variaciones trimestrales significativas convergencia y o archivo en formato PDF con los estados financieros trimestrales firmados y escaneados</t>
  </si>
  <si>
    <t>Aplicativo CHIP - Consultas - Consulta estados financieros IDEP código: 223111001</t>
  </si>
  <si>
    <t>GF-04</t>
  </si>
  <si>
    <t>GF-06</t>
  </si>
  <si>
    <t>X</t>
  </si>
  <si>
    <t>En el primer trimestre se constituyeron en funcionamiento compromisos equivalentes al 25%, lo cual implica un 3% menos de la meta propuesta. Esto se justifica en que al cierre del primer trimestre no se logro el pago del incremento aprobado para la presente vigencia, el cual se proyecta calcular y cancelar en el segundo trimestre.</t>
  </si>
  <si>
    <t>Trabajar conjuntamente con las demás áreas para la reprogramación de los recursos necesarios de los próximos meses y de parte de todas las áreas garantizar que lo que se pida se tramite en el mes que corresponde. Se formula una oportunidad de mejora por el área para  mejorar el desempeño de este indicador .</t>
  </si>
  <si>
    <t>En el primer trimestre la ejecución de PAC en el mes de Enero fue del 67,65%, en el mes de Febrero fue del 83,88% y en el mes de Marzo del 65,01%. Esto debido al cambio de administración y baja ejecución en inversión en los meses de Febrero y Marzo y en Funcionamiento en los meses de Enero y Marzo de 2020, todo esto se da porque no se reprogramaron recursos en el mes de Enero de 2020 para los meses de Febrero y Marzo. Lo anterior, implica un desempeño aceptable del indicador.</t>
  </si>
  <si>
    <r>
      <t xml:space="preserve">Rango de Gestión de Desempeño Excelente: Finalizando el primer trimestre se observa que se cumple con lo dispuesto en el artículo 6 de la Resolución 315 de 2019 de la Secretaría de Hacienda sobre limites de concentración de la siguiente forma:
</t>
    </r>
    <r>
      <rPr>
        <b/>
        <sz val="10"/>
        <rFont val="Arial"/>
        <family val="2"/>
      </rPr>
      <t>Enero 2020</t>
    </r>
    <r>
      <rPr>
        <sz val="10"/>
        <rFont val="Arial"/>
        <family val="2"/>
      </rPr>
      <t xml:space="preserve">:  Total recursos disponibles en entidades financieras $76.808.419. Limite concentración de recursos (80%) que para el período dio $61.446.735. Recursos disponibles en Banco de Bogotá $45.208.100.
</t>
    </r>
    <r>
      <rPr>
        <b/>
        <sz val="10"/>
        <rFont val="Arial"/>
        <family val="2"/>
      </rPr>
      <t>Febrero 2020</t>
    </r>
    <r>
      <rPr>
        <sz val="10"/>
        <rFont val="Arial"/>
        <family val="2"/>
      </rPr>
      <t xml:space="preserve">:  Total recursos disponibles en entidades financieras $231.194.954. Limite concentración de recursos (80%) que para el período dio $184.955.963. Recursos disponibles en Banco de Bogotá $199.569.709.
</t>
    </r>
    <r>
      <rPr>
        <b/>
        <sz val="10"/>
        <rFont val="Arial"/>
        <family val="2"/>
      </rPr>
      <t>Marzo 2020</t>
    </r>
    <r>
      <rPr>
        <sz val="10"/>
        <rFont val="Arial"/>
        <family val="2"/>
      </rPr>
      <t>:  Total recursos disponibles en entidades financieras $63.861.314. Limite concentración de recursos (80%) que para el período dio $51.089.051. Recursos disponibles en Banco de Bogotá $32.209.403.</t>
    </r>
  </si>
  <si>
    <t>Este indicador se calcula a partir de los excedentes de liquidez, es decir, de la suma de los saldos bancarios al final de cada periodo por entidad financiera, menos los compromisos y/o acreedores pendientes de pago  
Saldo cuentas bancarias por entidad financiera al final del periodo</t>
  </si>
  <si>
    <t>&lt;  o = $0</t>
  </si>
  <si>
    <t>Porcentaje de Límite de concentración de recursos en cuentas bancarias del IDEP por entidad financiera (Banco Av. Villas)</t>
  </si>
  <si>
    <t>Medir el valor mínimo de concentración de recursos en el Banco Av. Villas</t>
  </si>
  <si>
    <t>Este indicador se calcula a partir de los excedentes de liquidez, es decir, de la suma de los saldos bancarios al final de cada periodo por entidad financiera, menos los compromisos y/o acreedores pendientes de pago * 80% Saldo cuentas bancarias por entidad financiera al final del periodo</t>
  </si>
  <si>
    <r>
      <t xml:space="preserve">Rango de Gestión de Desempeño Excelente: Finalizando el primer trimestre se observa que se cumple con lo dispuesto en el artículo 6 de la Resolución 315 de 2019 de la Secretaría de Hacienda sobre limites de concentración de la siguiente forma:
</t>
    </r>
    <r>
      <rPr>
        <b/>
        <sz val="10"/>
        <rFont val="Arial"/>
        <family val="2"/>
      </rPr>
      <t>Enero 2020</t>
    </r>
    <r>
      <rPr>
        <sz val="10"/>
        <rFont val="Arial"/>
        <family val="2"/>
      </rPr>
      <t xml:space="preserve">:  Total recursos disponibles en entidades financieras $76.808.419. Limite concentración de recursos (80%) que para el período dio $61.446.735. Recursos disponibles en Banco Av Villas $31.600.319.
</t>
    </r>
    <r>
      <rPr>
        <b/>
        <sz val="10"/>
        <rFont val="Arial"/>
        <family val="2"/>
      </rPr>
      <t>Febrero 2020</t>
    </r>
    <r>
      <rPr>
        <sz val="10"/>
        <rFont val="Arial"/>
        <family val="2"/>
      </rPr>
      <t xml:space="preserve">:  Total recursos disponibles en entidades financieras $231.194.954. Limite concentración de recursos (80%) que para el período dio $184.955.963. Recursos disponibles en Banco Av Villas $31.625.245.
</t>
    </r>
    <r>
      <rPr>
        <b/>
        <sz val="10"/>
        <rFont val="Arial"/>
        <family val="2"/>
      </rPr>
      <t>Marzo 2020:</t>
    </r>
    <r>
      <rPr>
        <sz val="10"/>
        <rFont val="Arial"/>
        <family val="2"/>
      </rPr>
      <t xml:space="preserve">  Total recursos disponibles en entidades financieras $63.861.314. Limite concentración de recursos (80%) que para el período dio $51.089.051. Recursos disponibles en Banco Av Villas $31.651.911.</t>
    </r>
  </si>
  <si>
    <t>Se presentó oportunamente la información anual de la vigencia 2019-2018, de acuerdo con lo establecidos en las Resoluciones 533 y 620 de 2015 de la Contaduría General de la Nación</t>
  </si>
  <si>
    <t>Se da cumplimiento a la meta del primer trimestre, cerrando el trimestre con giros equivalentes al 80%. El resultado de este indicador, por encima de lo proyectado (70%), obedece al cumplimiento en la entrega de  productos o cumplimiento en los servicios de acuerdo con las fechas programadas para  pago.</t>
  </si>
  <si>
    <r>
      <t xml:space="preserve">Rango de Gestión de Desempeño Excelente: Finalizando el primer trimestre se observa que se cumple con lo dispuesto en el artículo 6 de la Resolución 315 de 2019 de la Secretaría de Hacienda sobre limites de concentración de la siguiente forma:
</t>
    </r>
    <r>
      <rPr>
        <b/>
        <sz val="10"/>
        <rFont val="Arial"/>
        <family val="2"/>
      </rPr>
      <t>Abril 2020</t>
    </r>
    <r>
      <rPr>
        <sz val="10"/>
        <rFont val="Arial"/>
        <family val="2"/>
      </rPr>
      <t xml:space="preserve">:  Total recursos disponibles en entidades financieras $72.897.928. Limite concentración de recursos (80%) que para el período dio $58.318.342. Recursos disponibles en Banco de Bogotá $41.220.190.
</t>
    </r>
    <r>
      <rPr>
        <b/>
        <sz val="10"/>
        <rFont val="Arial"/>
        <family val="2"/>
      </rPr>
      <t>Mayo 2020</t>
    </r>
    <r>
      <rPr>
        <sz val="10"/>
        <rFont val="Arial"/>
        <family val="2"/>
      </rPr>
      <t xml:space="preserve">:  Total recursos disponibles en entidades financieras $104.334.865. Limite concentración de recursos (80%) que para el período dio $83.467.892. Recursos disponibles en Banco de Bogotá $72.630.417.
</t>
    </r>
    <r>
      <rPr>
        <b/>
        <sz val="10"/>
        <rFont val="Arial"/>
        <family val="2"/>
      </rPr>
      <t>Junio 2020:</t>
    </r>
    <r>
      <rPr>
        <sz val="10"/>
        <rFont val="Arial"/>
        <family val="2"/>
      </rPr>
      <t xml:space="preserve">  Total recursos disponibles en entidades financieras $138.213.459. Limite concentración de recursos (80%) que para el período dio $110.570.767. Recursos disponibles en Banco de Bogotá $106.483.141</t>
    </r>
  </si>
  <si>
    <r>
      <t xml:space="preserve">Rango de Gestión de Desempeño Excelente: Finalizando el primer trimestre se observa que se cumple con lo dispuesto en el artículo 6 de la Resolución 315 de 2019 de la Secretaría de Hacienda sobre limites de concentración de la siguiente forma:
</t>
    </r>
    <r>
      <rPr>
        <b/>
        <sz val="10"/>
        <rFont val="Arial"/>
        <family val="2"/>
      </rPr>
      <t>Abril 2020</t>
    </r>
    <r>
      <rPr>
        <sz val="10"/>
        <rFont val="Arial"/>
        <family val="2"/>
      </rPr>
      <t xml:space="preserve">:  Total recursos disponibles en entidades financieras $72.897.928. Limite concentración de recursos (80%) que para el período dio $58.318.342. Recursos disponibles en Banco Av Villas $31.677.738.
</t>
    </r>
    <r>
      <rPr>
        <b/>
        <sz val="10"/>
        <rFont val="Arial"/>
        <family val="2"/>
      </rPr>
      <t>Mayo 2020</t>
    </r>
    <r>
      <rPr>
        <sz val="10"/>
        <rFont val="Arial"/>
        <family val="2"/>
      </rPr>
      <t xml:space="preserve">:  Total recursos disponibles en entidades financieras $104.334.865. Limite concentración de recursos (80%) que para el período dio $83.467.892. Recursos disponibles en Banco Av Villas $31.704.448.
</t>
    </r>
    <r>
      <rPr>
        <b/>
        <sz val="10"/>
        <rFont val="Arial"/>
        <family val="2"/>
      </rPr>
      <t>Junio 2020:</t>
    </r>
    <r>
      <rPr>
        <sz val="10"/>
        <rFont val="Arial"/>
        <family val="2"/>
      </rPr>
      <t xml:space="preserve">  Total recursos disponibles en entidades financieras $138.213.459. Limite concentración de recursos (80%) que para el período dio $110.570.767. Recursos disponibles en Banco Av Villas $31.730.318</t>
    </r>
  </si>
  <si>
    <t>Se presentó oportunamente la información del primer trimestre de la vigencia 2020-2019, de acuerdo con lo establecidos en las Resoluciones 533 y 620 de 2015 de la Contaduría General de la Nación</t>
  </si>
  <si>
    <r>
      <t xml:space="preserve">OBSERVACIONES: </t>
    </r>
    <r>
      <rPr>
        <sz val="10"/>
        <rFont val="Arial Narrow"/>
        <family val="2"/>
      </rPr>
      <t>Frente a los rangos de  gestión, para este indicador se  tendrán en cuenta para el análisis al finalizar la  vigencia por cuanto son acumulativos.</t>
    </r>
    <r>
      <rPr>
        <b/>
        <sz val="10"/>
        <rFont val="Arial Narrow"/>
        <family val="2"/>
      </rPr>
      <t xml:space="preserve">
</t>
    </r>
  </si>
  <si>
    <t>En el primer trimestre se da cumplimiento a la meta establecida por cuanto se cierra con compromisos acumulados equivalentes al 29.63% del total de la inversión, constituyendo los contratos que se requerían en el trimestre para dar cumplimiento a la metas establecidas en el Plan de Desarrollo que finaliza en el presente semestre.</t>
  </si>
  <si>
    <t>En el segundo trimestre de la presente vigencia se presenta una reducción en el presupuesto de inversión directa por valor de $50.0 millones. Lo anterior, resultado del cumplimiento de la Circular Externa 00007 de 2020 que establece la necesidad por parte de las entidades de establecer medidas presupuestales para la atención de la emergencia económica cediendo los recursos acordados con la Secretaría Distrital de Hacienda. En lo que respecta al cumplimiento de la meta se cierre junio con un porcentaje del 35.2%, frente al 39% proyectado, lo cual esta dentro de lo normal si tenemos en cuenta que en el mes de junio no se presentaron compromisos como resultado de la armonización presupuestal y traslado de los recursos de inversión directa al nuevo plan de desarrollo.</t>
  </si>
  <si>
    <t>En el segundo trimestre de la presente vigencia se presenta una reducción en el presupuesto de funcionamiento por valor de $23.8 millones. Lo anterior, resultado del cumplimiento de la Circular Externa 00007 de 2020 que establece la necesidad por parte de las entidades de establecer medidas presupuestales para la atención de la emergencia económica cediendo los recursos acordados con la Secretaría Distrital de Hacienda. En lo que respecta al cumplimiento de la meta, en el segundo trimestre se constituyeron en funcionamiento compromisos acumulados equivalentes al 47%, lo cual implica un 9% menos de la meta propuesta. Esto se justifica en que al cierre del segundo trimestre, teniendo en cuenta las medidas de trabajo en casa adoptadas por la entidad, se aplazaron las vacaciones de algunos funcionarios que tenían programado su disfrute a junio de 2020, lo cual impacto en los rubros relacionados con dicho disfrute.</t>
  </si>
  <si>
    <r>
      <t xml:space="preserve">OBSERVACIONES: </t>
    </r>
    <r>
      <rPr>
        <sz val="10"/>
        <rFont val="Arial Narrow"/>
        <family val="2"/>
      </rPr>
      <t xml:space="preserve">Frente a los rangos de  gestión, para este indicador se  tendrán en cuenta para el análisis al finalizar la  vigencia por cuanto son acumulativos.
</t>
    </r>
  </si>
  <si>
    <t>Si bien el segundo trimestre cierra con un porcentaje de ejecuciòn del 88%, que equivale a un 2% por debajo de lo proyectado, se encuentra dentro de lo normal si tenemos en cuenta que los saldos por girar en reservas obedecen a mantenimientos y pago de mensajeria, los cuales no se han efectuado en el segundo trimestre teniendo en cuenta la contingencia presentada por el COVID!)</t>
  </si>
  <si>
    <t>En el tercer trimestre  el cumplimiento de la meta se cierra septiembre con un porcentaje del 71.97%, frente al 96% proyectado, no obstante es bastante bajo con respecto a la proyección su justificación radica en el proceso de armonización presupuestal y traslado de los recursos de inversión directa al nuevo plan de desarrollo, que implicó una serie de ajustes al plan de acción y plan de adquisiciones a efectos de dar cumplimiento a las metas establecidas en el nuevo plan.</t>
  </si>
  <si>
    <t>El tercer trimestre se cierra con un porcentaje de ejecuciòn del 88%, que equivale a un 12% por debajo de lo proyectado, se encuentra dentro de lo normal si tenemos en cuenta que los saldos por girar en reservas obedecen a mantenimientos y pago de mensajeria, los cuales no se han efectuado  teniendo en cuenta la contingencia presentada por el COVID. Por lo anterior, se mantiene un control sobre estos saldos a fin de ejecutarlos o liquidarlos de manera oporrtuna al cierre</t>
  </si>
  <si>
    <t>En el tercer trimestre la ejecución de PAC en el mes de Julio fue del 99,74%, en el mes de Agosto fue del 97,68% y en el mes de Septiembre fue del 76,59%. Durante el trimestre se realizo la reprogramación de recursos en el mes de Julio de 2020 de los meses de Agosto y Septiembre, igualmente en el mes de Septiembre de 2020 se reprogramaron los recursos de los meses de Octubre y Noviembre de 2020. La ejecución mejoro un 6% con respecto al trimestre anterior. El indicador llego a un desempeño excelente. Sin embargo en el mes de Septiembre de 2020  hubo algunos factores que generaron que la ejecución cayera en un 21,09% con respecto del mes inmediatamente anterior, principalmente por la no suscripción de 2 contratos que impactaron en la ejecución del mes.</t>
  </si>
  <si>
    <r>
      <t xml:space="preserve">Rango de Gestión de Desempeño Excelente: Finalizando el primer trimestre se observa que se cumple con lo dispuesto en el artículo 6 de la Resolución 315 de 2019 de la Secretaría de Hacienda sobre limites de concentración de la siguiente forma:
</t>
    </r>
    <r>
      <rPr>
        <b/>
        <sz val="10"/>
        <rFont val="Arial"/>
        <family val="2"/>
      </rPr>
      <t>Julio 2020</t>
    </r>
    <r>
      <rPr>
        <sz val="10"/>
        <rFont val="Arial"/>
        <family val="2"/>
      </rPr>
      <t xml:space="preserve">:  Total recursos disponibles en entidades financieras $141.320.110. Limite concentración de recursos (80%) que para el período dio $113.056.088. Recursos disponibles en Banco de Bogotá $109.563.088.
</t>
    </r>
    <r>
      <rPr>
        <b/>
        <sz val="10"/>
        <rFont val="Arial"/>
        <family val="2"/>
      </rPr>
      <t>Agosto 2020</t>
    </r>
    <r>
      <rPr>
        <sz val="10"/>
        <rFont val="Arial"/>
        <family val="2"/>
      </rPr>
      <t xml:space="preserve">:  Total recursos disponibles en entidades financieras $89.548.860. Limite concentración de recursos (80%) que para el período dio $71.639.088. Recursos disponibles en Banco de Bogotá $57.765.011.
</t>
    </r>
    <r>
      <rPr>
        <b/>
        <sz val="10"/>
        <rFont val="Arial"/>
        <family val="2"/>
      </rPr>
      <t>Septiembre 2020:</t>
    </r>
    <r>
      <rPr>
        <sz val="10"/>
        <rFont val="Arial"/>
        <family val="2"/>
      </rPr>
      <t xml:space="preserve">  Total recursos disponibles en entidades financieras $104.159.352. Limite concentración de recursos (80%) que para el período dio $83.327.482. Recursos disponibles en Banco de Bogotá $72.352.325.</t>
    </r>
  </si>
  <si>
    <r>
      <t xml:space="preserve">Rango de Gestión de Desempeño Excelente: Finalizando el primer trimestre se observa que se cumple con lo dispuesto en el artículo 6 de la Resolución 315 de 2019 de la Secretaría de Hacienda sobre limites de concentración de la siguiente forma:
</t>
    </r>
    <r>
      <rPr>
        <b/>
        <sz val="10"/>
        <rFont val="Arial"/>
        <family val="2"/>
      </rPr>
      <t xml:space="preserve">Julio 2020:  </t>
    </r>
    <r>
      <rPr>
        <sz val="10"/>
        <rFont val="Arial"/>
        <family val="2"/>
      </rPr>
      <t>Total recursos disponibles en entidades financieras $141.320.110. Limite concentración de recursos (80%) que para el período dio $113.056.088</t>
    </r>
    <r>
      <rPr>
        <b/>
        <sz val="10"/>
        <rFont val="Arial"/>
        <family val="2"/>
      </rPr>
      <t>.</t>
    </r>
    <r>
      <rPr>
        <sz val="10"/>
        <rFont val="Arial"/>
        <family val="2"/>
      </rPr>
      <t xml:space="preserve"> Recursos disponibles en Banco Av Villas $31.757.073.
</t>
    </r>
    <r>
      <rPr>
        <b/>
        <sz val="10"/>
        <rFont val="Arial"/>
        <family val="2"/>
      </rPr>
      <t xml:space="preserve">Agosto 2020:  </t>
    </r>
    <r>
      <rPr>
        <sz val="10"/>
        <rFont val="Arial"/>
        <family val="2"/>
      </rPr>
      <t xml:space="preserve">Total recursos disponibles en entidades financieras $89.548.860. Limite concentración de recursos (80%) que para el período dio $71.639.088. Recursos disponibles en Banco Av Villas $31.783.849.
</t>
    </r>
    <r>
      <rPr>
        <b/>
        <sz val="10"/>
        <rFont val="Arial"/>
        <family val="2"/>
      </rPr>
      <t xml:space="preserve">Septiembre 2020:  </t>
    </r>
    <r>
      <rPr>
        <sz val="10"/>
        <rFont val="Arial"/>
        <family val="2"/>
      </rPr>
      <t>Total recursos disponibles en entidades financieras $104.159.352. Limite concentración de recursos (80%) que para el período dio $83.327.482. Recursos disponibles en Banco Av Villas $31.807.027.</t>
    </r>
  </si>
  <si>
    <t>Se presentó oportunamente la información del segundo trimestre de la vigencia 2020-2019, de acuerdo con lo establecidos en las Resoluciones 533 y 620 de 2015 de la Contaduría General de la Nación</t>
  </si>
  <si>
    <t xml:space="preserve">En el segundo trimestre la ejecución de PAC en el mes de Abril fue del 84,35%, en el mes de Mayo fue del 85,05% y en el mes de Junio fue del 82,01%. El cambio significativo se da por la reprogramación del PAC realizada al finalizar el primer trimestre para los meses de Abril y Mayo de 2020 y finalizando el Mes de Mayo de 2020 se reprogramaron los meses de Junio y Julio 2020. La ejecución mejoro un 11%. Lo anterior lleva a la entidad a tener un indicador con notable mejoría con respecto al primer trimestre. La acción de mejora propuesta aun se encuentra en ejecución  en el plan de mejoramiento  del proceso, puesto que el indicador sigue presentando un desempeño aceptable. </t>
  </si>
  <si>
    <t>En el tercer trimestre de la presente vigencia  se constituyeron en funcionamiento compromisos acumulados equivalentes al 63%, lo cual implica un 11% menos de la meta propuesta. Esto se sigue justificando en que al cierre del tercer trimestre, teniendo en cuenta las medidas de trabajo en casa adoptadas por la entidad, se continúan aplazando las vacaciones de algunos funcionarios que tenían programado su disfrute en el tercer trimestre de 2020, lo cual impacto en los rubros relacionados con dicho disfrute. Adicionalmente algunos de los rubros como caja menor y mantenimiento al no utilizarse impactan en la ejecución de este agregado.</t>
  </si>
  <si>
    <t>En el cuarto trimestre la ejecución de PAC en el mes de Octubre fue del 87,05%, en el mes de Noviembre fue del 96,45% . Durante el trimestre se realizo la reprogramación de recursos en el mes de Noviembre de 2020 del mes de Diciembre de 2020 y ademas se realizo la programación del PAC inicial de la vigencia 2021. La ejecución mejoro un 2% con respecto al trimestre anterior, la ejecución más baja en el mes de Octubre de 2020 se dio en el rubro de inversión debido a problemas de contratación por la imposibilidad de expedir CDP por mas de la mitad del mes por entrada en vigencia de BOGDATA. El indicador tiene un desempeño excelente. Se espera que en el mes de Diciembre de 2020 se ejecuten los recursos programados por las areas.</t>
  </si>
  <si>
    <r>
      <t xml:space="preserve">Rango de Gestión de Desempeño Excelente: Finalizando el primer trimestre se observa que se cumple con lo dispuesto en el artículo 6 de la Resolución 315 de 2019 de la Secretaría de Hacienda sobre limites de concentración de la siguiente forma:
</t>
    </r>
    <r>
      <rPr>
        <b/>
        <sz val="10"/>
        <rFont val="Arial"/>
        <family val="2"/>
      </rPr>
      <t>Octubre 2020</t>
    </r>
    <r>
      <rPr>
        <sz val="10"/>
        <rFont val="Arial"/>
        <family val="2"/>
      </rPr>
      <t xml:space="preserve">:  Total recursos disponibles en entidades financieras $76.657.302. Limite concentración de recursos (80%) que para el período dio $61.325.841. Recursos disponibles en Banco de Bogotá $44.828.802.
</t>
    </r>
    <r>
      <rPr>
        <b/>
        <sz val="10"/>
        <rFont val="Arial"/>
        <family val="2"/>
      </rPr>
      <t>Noviembre 2020</t>
    </r>
    <r>
      <rPr>
        <sz val="10"/>
        <rFont val="Arial"/>
        <family val="2"/>
      </rPr>
      <t xml:space="preserve">:  Total recursos disponibles en entidades financieras $919.562.807 Limite concentración de recursos (80%) que para el período dio $735.650.245. Recursos disponibles en Banco de Bogotá $732.710.139.
</t>
    </r>
  </si>
  <si>
    <r>
      <t xml:space="preserve">Rango de Gestión de Desempeño Excelente: Finalizando el primer trimestre se observa que se cumple con lo dispuesto en el artículo 6 de la Resolución 315 de 2019 de la Secretaría de Hacienda sobre limites de concentración de la siguiente forma:
</t>
    </r>
    <r>
      <rPr>
        <b/>
        <sz val="10"/>
        <rFont val="Arial"/>
        <family val="2"/>
      </rPr>
      <t xml:space="preserve">Octubre 2020:  </t>
    </r>
    <r>
      <rPr>
        <sz val="10"/>
        <rFont val="Arial"/>
        <family val="2"/>
      </rPr>
      <t xml:space="preserve">Total recursos disponibles en entidades financieras $76.657.302. Limite concentración de recursos (80%) que para el período dio $61.325.841. Recursos disponibles en Banco Av Villas $31.828.500.
</t>
    </r>
    <r>
      <rPr>
        <b/>
        <sz val="10"/>
        <rFont val="Arial"/>
        <family val="2"/>
      </rPr>
      <t xml:space="preserve">Noviembre 2020:  </t>
    </r>
    <r>
      <rPr>
        <sz val="10"/>
        <rFont val="Arial"/>
        <family val="2"/>
      </rPr>
      <t>Total recursos disponibles en entidades financieras $919.562.807 Limite concentración de recursos (80%) que para el período dio $735.650.245. Recursos disponibles en Banco Av Villas $186.852.668.</t>
    </r>
  </si>
  <si>
    <t>Se presentó oportunamente la información del tercer trimestre de la vigencia 2020-2019, de acuerdo con lo establecidos en el Art. 16 de la Resolución 706 de 2016 de la Contaduría General de la Nación</t>
  </si>
  <si>
    <t xml:space="preserve">Con fecha de corte 15 de diciembre se tienen compromisos acumulados en funcionamiento equivalente al 85.6%, lo cual es positivo si tenemos en cuenta dos factores: 1. Falta por comprometer en lo que resta de diciembre lo correspondiente a cesantías, intereses y algunos gastos que se encuentran pendientes de compromiso y 2. valores proyectados por este agregado que teniendo en cuenta las medidas de trabajo en casa adoptadas por la entidad, se aplazaron en los rubros de sueldos personal de nómina, al igual que la no ejecución de rubros como caja menor y mantenimiento que al no utilizarse impactaron en la ejecución de este agregado. </t>
  </si>
  <si>
    <t>A 15 de diciembre se presenta una ejecución de compromisos equivalente al 89.37% que si bien se encuentra por debajo de la proyección, se justifica en la formalización de convenios interadministrativos con la SED e IDARTES, los cuales incrementaron recursos por este agregado. No obstante, dentro de la proyección para lo que resta del mes se contempla la ejecución de los recursos asociados a dichos convenios.</t>
  </si>
  <si>
    <t>A diciembre 15 se muestra una ejecución de recursos de 93%, porcentaje que no estaba proyectado en este indicador por cuanto la proyección indicaba una ejecución total de reservas en el tercer trimestre. No obstante el saldo pendiente de ejecutar corresponde al contrato relacionado con el mantenimiento de vehículos, el cual, no se ejecutó de acuerdo con lo proyectado, dada la contingencia presentada que dificultó la ejecución de dichos recursos. Por lo anterior, se dió la alerta correspondiente y en el mes de diciembre se ejecutaran los servicios prestados y se liquidará el saldo dentro de la vigencia correspondiente.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</si>
</sst>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 numFmtId="188" formatCode="0.000"/>
    <numFmt numFmtId="189" formatCode="0.0"/>
    <numFmt numFmtId="190" formatCode="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0"/>
      <color indexed="8"/>
      <name val="Arial"/>
      <family val="2"/>
    </font>
    <font>
      <b/>
      <sz val="10"/>
      <color indexed="9"/>
      <name val="Arial Narrow"/>
      <family val="2"/>
    </font>
    <font>
      <sz val="8"/>
      <name val="Segoe UI"/>
      <family val="2"/>
    </font>
    <font>
      <sz val="10"/>
      <color indexed="8"/>
      <name val="Calibri"/>
      <family val="0"/>
    </font>
    <font>
      <sz val="9.2"/>
      <color indexed="8"/>
      <name val="Calibri"/>
      <family val="0"/>
    </font>
    <font>
      <sz val="5.9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sz val="11"/>
      <color rgb="FF000000"/>
      <name val="Calibri"/>
      <family val="2"/>
    </font>
    <font>
      <sz val="10"/>
      <color theme="1"/>
      <name val="Arial"/>
      <family val="2"/>
    </font>
    <font>
      <b/>
      <sz val="10"/>
      <color theme="0"/>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DAEEF3"/>
        <bgColor indexed="64"/>
      </patternFill>
    </fill>
    <fill>
      <patternFill patternType="solid">
        <fgColor theme="0"/>
        <bgColor indexed="64"/>
      </patternFill>
    </fill>
    <fill>
      <patternFill patternType="solid">
        <fgColor theme="1" tint="0.0499899983406066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medium">
        <color rgb="FF000000"/>
      </left>
      <right style="medium">
        <color rgb="FF000000"/>
      </right>
      <top style="medium">
        <color rgb="FF000000"/>
      </top>
      <bottom style="medium">
        <color rgb="FF000000"/>
      </bottom>
    </border>
    <border>
      <left style="medium"/>
      <right style="medium"/>
      <top style="medium"/>
      <bottom/>
    </border>
    <border>
      <left>
        <color indexed="63"/>
      </left>
      <right style="medium">
        <color rgb="FF000000"/>
      </right>
      <top style="medium"/>
      <bottom style="medium"/>
    </border>
    <border>
      <left style="medium"/>
      <right style="medium"/>
      <top>
        <color indexed="63"/>
      </top>
      <bottom>
        <color indexed="63"/>
      </bottom>
    </border>
    <border>
      <left/>
      <right style="medium"/>
      <top/>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color indexed="63"/>
      </right>
      <top style="medium">
        <color rgb="FF000000"/>
      </top>
      <bottom style="medium"/>
    </border>
    <border>
      <left>
        <color indexed="63"/>
      </left>
      <right>
        <color indexed="63"/>
      </right>
      <top style="medium">
        <color rgb="FF000000"/>
      </top>
      <bottom style="medium"/>
    </border>
    <border>
      <left>
        <color indexed="63"/>
      </left>
      <right style="medium"/>
      <top style="medium">
        <color rgb="FF000000"/>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317">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6"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3" xfId="62" applyNumberFormat="1" applyFont="1" applyBorder="1" applyAlignment="1">
      <alignment horizontal="center" vertical="center"/>
    </xf>
    <xf numFmtId="0" fontId="6" fillId="0" borderId="14" xfId="62" applyNumberFormat="1" applyFont="1" applyBorder="1" applyAlignment="1">
      <alignment horizontal="center" vertical="center"/>
    </xf>
    <xf numFmtId="0" fontId="7" fillId="0" borderId="14" xfId="62" applyNumberFormat="1" applyFont="1" applyBorder="1" applyAlignment="1">
      <alignment horizontal="center" vertical="center"/>
    </xf>
    <xf numFmtId="0" fontId="0" fillId="0" borderId="14" xfId="62" applyNumberFormat="1" applyFont="1" applyBorder="1" applyAlignment="1">
      <alignment horizontal="center" vertical="center" wrapText="1"/>
    </xf>
    <xf numFmtId="0" fontId="0" fillId="0" borderId="15" xfId="62"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8"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9" xfId="19" applyBorder="1" applyAlignment="1">
      <alignment vertical="center" wrapText="1"/>
    </xf>
    <xf numFmtId="0" fontId="36"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20" xfId="19" applyFont="1" applyBorder="1" applyAlignment="1">
      <alignment horizontal="center" vertical="center"/>
    </xf>
    <xf numFmtId="0" fontId="54" fillId="6" borderId="21" xfId="19" applyFont="1" applyBorder="1" applyAlignment="1">
      <alignment horizontal="center" vertical="center"/>
    </xf>
    <xf numFmtId="3" fontId="36" fillId="6" borderId="22" xfId="19" applyNumberFormat="1" applyBorder="1" applyAlignment="1">
      <alignment horizontal="center" vertical="center" wrapText="1"/>
    </xf>
    <xf numFmtId="3" fontId="36" fillId="6" borderId="22" xfId="19" applyNumberFormat="1" applyBorder="1" applyAlignment="1">
      <alignment vertical="center" wrapText="1"/>
    </xf>
    <xf numFmtId="3" fontId="36" fillId="6" borderId="23" xfId="19" applyNumberFormat="1" applyBorder="1" applyAlignment="1">
      <alignment vertical="center" wrapText="1"/>
    </xf>
    <xf numFmtId="0" fontId="56" fillId="40" borderId="24" xfId="19" applyFont="1" applyFill="1" applyBorder="1" applyAlignment="1">
      <alignment horizontal="center" vertical="center" wrapText="1"/>
    </xf>
    <xf numFmtId="0" fontId="56" fillId="40" borderId="25" xfId="19" applyFont="1" applyFill="1" applyBorder="1" applyAlignment="1">
      <alignment horizontal="center" vertical="center" wrapText="1"/>
    </xf>
    <xf numFmtId="9" fontId="56" fillId="40" borderId="26" xfId="19" applyNumberFormat="1" applyFont="1" applyFill="1" applyBorder="1" applyAlignment="1">
      <alignment horizontal="center" vertical="center" wrapText="1"/>
    </xf>
    <xf numFmtId="9" fontId="36" fillId="34" borderId="27" xfId="52" applyNumberFormat="1" applyFont="1" applyFill="1" applyBorder="1" applyAlignment="1">
      <alignment horizontal="center" vertical="center"/>
    </xf>
    <xf numFmtId="9" fontId="36" fillId="34" borderId="28" xfId="19" applyNumberFormat="1" applyFill="1" applyBorder="1" applyAlignment="1">
      <alignment horizontal="center" vertical="center"/>
    </xf>
    <xf numFmtId="9" fontId="36" fillId="34" borderId="29" xfId="52" applyNumberFormat="1" applyFont="1" applyFill="1" applyBorder="1" applyAlignment="1">
      <alignment horizontal="center" vertical="center"/>
    </xf>
    <xf numFmtId="9" fontId="56" fillId="40" borderId="25" xfId="19" applyNumberFormat="1" applyFont="1" applyFill="1" applyBorder="1" applyAlignment="1">
      <alignment horizontal="center" vertical="center" wrapText="1"/>
    </xf>
    <xf numFmtId="0" fontId="54" fillId="6" borderId="30" xfId="19" applyFont="1" applyBorder="1" applyAlignment="1">
      <alignment horizontal="center" vertical="center"/>
    </xf>
    <xf numFmtId="0" fontId="36" fillId="6" borderId="31" xfId="19" applyBorder="1" applyAlignment="1">
      <alignment vertical="center" wrapText="1"/>
    </xf>
    <xf numFmtId="0" fontId="36"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6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60" applyFont="1" applyFill="1" applyBorder="1" applyAlignment="1">
      <alignment horizontal="center" vertical="center" wrapText="1"/>
    </xf>
    <xf numFmtId="9" fontId="3" fillId="41" borderId="16" xfId="6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6"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8" applyBorder="1" applyAlignment="1">
      <alignment horizontal="center" vertical="center" wrapText="1"/>
      <protection/>
    </xf>
    <xf numFmtId="0" fontId="0" fillId="0" borderId="0" xfId="58"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6" fillId="6" borderId="36" xfId="19" applyNumberFormat="1" applyFont="1" applyBorder="1" applyAlignment="1">
      <alignment horizontal="center" vertical="center"/>
    </xf>
    <xf numFmtId="9" fontId="36"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6" fillId="6" borderId="28" xfId="19" applyNumberFormat="1" applyFont="1" applyBorder="1" applyAlignment="1">
      <alignment horizontal="center" vertical="center"/>
    </xf>
    <xf numFmtId="3" fontId="36" fillId="6" borderId="36" xfId="20" applyNumberFormat="1" applyFont="1" applyBorder="1" applyAlignment="1">
      <alignment horizontal="center" vertical="center" wrapText="1"/>
    </xf>
    <xf numFmtId="3" fontId="36"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6" fillId="6" borderId="31" xfId="19" applyNumberFormat="1" applyFont="1" applyBorder="1" applyAlignment="1">
      <alignment horizontal="center" vertical="center"/>
    </xf>
    <xf numFmtId="3" fontId="36" fillId="6" borderId="31" xfId="19" applyNumberFormat="1" applyFont="1" applyBorder="1" applyAlignment="1">
      <alignment horizontal="center" vertical="center" wrapText="1"/>
    </xf>
    <xf numFmtId="10" fontId="36" fillId="34" borderId="12" xfId="19" applyNumberFormat="1" applyFill="1" applyBorder="1" applyAlignment="1">
      <alignment horizontal="center" vertical="center"/>
    </xf>
    <xf numFmtId="10" fontId="36" fillId="34" borderId="27" xfId="52"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184" fontId="36" fillId="34" borderId="12" xfId="52" applyNumberFormat="1" applyFont="1" applyFill="1" applyBorder="1" applyAlignment="1">
      <alignment horizontal="center" vertical="center"/>
    </xf>
    <xf numFmtId="177" fontId="2" fillId="37" borderId="37" xfId="52" applyFont="1" applyFill="1" applyBorder="1" applyAlignment="1">
      <alignment horizontal="center" vertical="center" wrapText="1"/>
    </xf>
    <xf numFmtId="171" fontId="2" fillId="37" borderId="34" xfId="0" applyNumberFormat="1" applyFont="1" applyFill="1" applyBorder="1" applyAlignment="1">
      <alignment horizontal="center" vertical="center" wrapText="1"/>
    </xf>
    <xf numFmtId="171" fontId="2" fillId="39" borderId="13" xfId="0" applyNumberFormat="1" applyFont="1" applyFill="1" applyBorder="1" applyAlignment="1">
      <alignment horizontal="center" vertical="center" wrapText="1"/>
    </xf>
    <xf numFmtId="0" fontId="56" fillId="40" borderId="30" xfId="19" applyFont="1" applyFill="1" applyBorder="1" applyAlignment="1">
      <alignment horizontal="center" vertical="center" wrapText="1"/>
    </xf>
    <xf numFmtId="0" fontId="56" fillId="40" borderId="31" xfId="19" applyFont="1" applyFill="1" applyBorder="1" applyAlignment="1">
      <alignment horizontal="center" vertical="center" wrapText="1"/>
    </xf>
    <xf numFmtId="9" fontId="56" fillId="40" borderId="31" xfId="19" applyNumberFormat="1" applyFont="1" applyFill="1" applyBorder="1" applyAlignment="1">
      <alignment horizontal="center" vertical="center" wrapText="1"/>
    </xf>
    <xf numFmtId="9" fontId="56" fillId="40" borderId="35" xfId="19" applyNumberFormat="1" applyFont="1" applyFill="1" applyBorder="1" applyAlignment="1">
      <alignment horizontal="center" vertical="center" wrapText="1"/>
    </xf>
    <xf numFmtId="9" fontId="36" fillId="34" borderId="39" xfId="19" applyNumberForma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6" fillId="40" borderId="40" xfId="19" applyFont="1" applyFill="1" applyBorder="1" applyAlignment="1">
      <alignment horizontal="center" vertical="center" wrapText="1"/>
    </xf>
    <xf numFmtId="0" fontId="56" fillId="40" borderId="41" xfId="19" applyFont="1" applyFill="1" applyBorder="1" applyAlignment="1">
      <alignment horizontal="center" vertical="center" wrapText="1"/>
    </xf>
    <xf numFmtId="9" fontId="56" fillId="40" borderId="41" xfId="19" applyNumberFormat="1" applyFont="1" applyFill="1" applyBorder="1" applyAlignment="1">
      <alignment horizontal="center" vertical="center" wrapText="1"/>
    </xf>
    <xf numFmtId="9" fontId="56" fillId="40" borderId="42" xfId="19" applyNumberFormat="1" applyFont="1" applyFill="1" applyBorder="1" applyAlignment="1">
      <alignment horizontal="center" vertical="center" wrapText="1"/>
    </xf>
    <xf numFmtId="184" fontId="36" fillId="34" borderId="31" xfId="52" applyNumberFormat="1" applyFont="1" applyFill="1" applyBorder="1" applyAlignment="1">
      <alignment horizontal="center" vertical="center"/>
    </xf>
    <xf numFmtId="10" fontId="36" fillId="34" borderId="31" xfId="19" applyNumberFormat="1" applyFill="1" applyBorder="1" applyAlignment="1">
      <alignment horizontal="center" vertical="center"/>
    </xf>
    <xf numFmtId="184" fontId="36" fillId="34" borderId="22" xfId="52" applyNumberFormat="1" applyFont="1" applyFill="1" applyBorder="1" applyAlignment="1">
      <alignment horizontal="center" vertical="center"/>
    </xf>
    <xf numFmtId="9" fontId="36" fillId="34" borderId="43"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6" fillId="34" borderId="31" xfId="19" applyNumberFormat="1" applyFill="1" applyBorder="1" applyAlignment="1">
      <alignment horizontal="center" vertical="center"/>
    </xf>
    <xf numFmtId="9" fontId="36"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6" fillId="34" borderId="22" xfId="19" applyNumberFormat="1" applyFill="1" applyBorder="1" applyAlignment="1">
      <alignment horizontal="center" vertical="center"/>
    </xf>
    <xf numFmtId="10" fontId="36" fillId="34" borderId="29" xfId="52" applyNumberFormat="1" applyFont="1" applyFill="1" applyBorder="1" applyAlignment="1">
      <alignment horizontal="center" vertical="center"/>
    </xf>
    <xf numFmtId="2" fontId="36" fillId="6" borderId="12" xfId="19" applyNumberFormat="1" applyFont="1" applyBorder="1" applyAlignment="1">
      <alignment horizontal="center" vertical="center"/>
    </xf>
    <xf numFmtId="2" fontId="36" fillId="6" borderId="22" xfId="19" applyNumberFormat="1" applyFont="1" applyBorder="1" applyAlignment="1">
      <alignment horizontal="center" vertical="center"/>
    </xf>
    <xf numFmtId="0" fontId="0" fillId="34" borderId="5" xfId="0"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8" applyFont="1" applyBorder="1" applyAlignment="1">
      <alignment horizontal="center" vertical="center" wrapText="1"/>
      <protection/>
    </xf>
    <xf numFmtId="14" fontId="2" fillId="0" borderId="13" xfId="0" applyNumberFormat="1" applyFont="1" applyFill="1" applyBorder="1" applyAlignment="1">
      <alignment horizontal="center" vertical="center" wrapText="1"/>
    </xf>
    <xf numFmtId="9" fontId="2" fillId="37" borderId="34" xfId="0" applyNumberFormat="1" applyFont="1" applyFill="1" applyBorder="1" applyAlignment="1">
      <alignment horizontal="center" vertical="center" wrapText="1"/>
    </xf>
    <xf numFmtId="9" fontId="2" fillId="37" borderId="37" xfId="60" applyFont="1" applyFill="1" applyBorder="1" applyAlignment="1">
      <alignment vertical="center" wrapText="1"/>
    </xf>
    <xf numFmtId="9" fontId="2" fillId="38" borderId="34" xfId="0" applyNumberFormat="1" applyFont="1" applyFill="1" applyBorder="1" applyAlignment="1">
      <alignment horizontal="center" vertical="center" wrapText="1"/>
    </xf>
    <xf numFmtId="10" fontId="2" fillId="38" borderId="37" xfId="52" applyNumberFormat="1" applyFont="1" applyFill="1" applyBorder="1" applyAlignment="1">
      <alignment vertical="center" wrapText="1"/>
    </xf>
    <xf numFmtId="9" fontId="2" fillId="39" borderId="13" xfId="60" applyFont="1" applyFill="1" applyBorder="1" applyAlignment="1">
      <alignment horizontal="center" vertical="center" wrapText="1"/>
    </xf>
    <xf numFmtId="10" fontId="2" fillId="39" borderId="15" xfId="52" applyNumberFormat="1" applyFont="1" applyFill="1" applyBorder="1" applyAlignment="1">
      <alignment vertical="center" wrapText="1"/>
    </xf>
    <xf numFmtId="3"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9" fontId="36" fillId="42" borderId="31" xfId="0" applyNumberFormat="1" applyFont="1" applyFill="1" applyBorder="1" applyAlignment="1">
      <alignment horizontal="center" vertical="center"/>
    </xf>
    <xf numFmtId="3" fontId="57" fillId="42" borderId="31" xfId="0" applyNumberFormat="1" applyFont="1" applyFill="1" applyBorder="1" applyAlignment="1">
      <alignment horizontal="center" vertical="center" wrapText="1"/>
    </xf>
    <xf numFmtId="9" fontId="36" fillId="42" borderId="12" xfId="0" applyNumberFormat="1" applyFont="1" applyFill="1" applyBorder="1" applyAlignment="1">
      <alignment horizontal="center" vertical="center"/>
    </xf>
    <xf numFmtId="9" fontId="36" fillId="42" borderId="22" xfId="0" applyNumberFormat="1" applyFont="1" applyFill="1" applyBorder="1" applyAlignment="1">
      <alignment horizontal="center" vertical="center"/>
    </xf>
    <xf numFmtId="0" fontId="58" fillId="43" borderId="44" xfId="0" applyFont="1" applyFill="1" applyBorder="1" applyAlignment="1">
      <alignment vertical="center" wrapText="1"/>
    </xf>
    <xf numFmtId="0" fontId="58" fillId="43" borderId="44" xfId="0" applyFont="1" applyFill="1" applyBorder="1" applyAlignment="1">
      <alignment horizontal="center" vertical="center" wrapText="1"/>
    </xf>
    <xf numFmtId="9" fontId="36" fillId="42" borderId="31" xfId="0" applyNumberFormat="1" applyFont="1" applyFill="1" applyBorder="1" applyAlignment="1">
      <alignment horizontal="center" vertical="center"/>
    </xf>
    <xf numFmtId="3" fontId="57" fillId="42" borderId="31" xfId="0" applyNumberFormat="1" applyFont="1" applyFill="1" applyBorder="1" applyAlignment="1">
      <alignment horizontal="center" vertical="center" wrapText="1"/>
    </xf>
    <xf numFmtId="9" fontId="36" fillId="42" borderId="12" xfId="0" applyNumberFormat="1" applyFont="1" applyFill="1" applyBorder="1" applyAlignment="1">
      <alignment horizontal="center" vertical="center"/>
    </xf>
    <xf numFmtId="9" fontId="36" fillId="42" borderId="22" xfId="0" applyNumberFormat="1" applyFont="1" applyFill="1" applyBorder="1" applyAlignment="1">
      <alignment horizontal="center" vertical="center"/>
    </xf>
    <xf numFmtId="3" fontId="36" fillId="42" borderId="22" xfId="0" applyNumberFormat="1" applyFont="1" applyFill="1" applyBorder="1" applyAlignment="1">
      <alignment horizontal="center" vertical="center" wrapText="1"/>
    </xf>
    <xf numFmtId="3" fontId="57" fillId="42" borderId="22" xfId="0" applyNumberFormat="1" applyFont="1" applyFill="1" applyBorder="1" applyAlignment="1">
      <alignment horizontal="center" vertical="center" wrapText="1"/>
    </xf>
    <xf numFmtId="3" fontId="36" fillId="6" borderId="31" xfId="19" applyNumberFormat="1" applyBorder="1" applyAlignment="1">
      <alignment vertical="center" wrapText="1"/>
    </xf>
    <xf numFmtId="1" fontId="36" fillId="6" borderId="31" xfId="19" applyNumberFormat="1" applyFont="1" applyBorder="1" applyAlignment="1">
      <alignment horizontal="center" vertical="center"/>
    </xf>
    <xf numFmtId="1" fontId="36" fillId="6" borderId="12" xfId="19" applyNumberFormat="1" applyFont="1" applyBorder="1" applyAlignment="1">
      <alignment horizontal="center" vertical="center"/>
    </xf>
    <xf numFmtId="1" fontId="36" fillId="6" borderId="22" xfId="19" applyNumberFormat="1" applyFont="1" applyBorder="1" applyAlignment="1">
      <alignment horizontal="center" vertical="center"/>
    </xf>
    <xf numFmtId="10" fontId="36" fillId="34" borderId="35" xfId="19" applyNumberFormat="1" applyFill="1" applyBorder="1" applyAlignment="1">
      <alignment horizontal="center" vertical="center"/>
    </xf>
    <xf numFmtId="3" fontId="36" fillId="6" borderId="12" xfId="19" applyNumberFormat="1" applyBorder="1" applyAlignment="1">
      <alignment horizontal="center" vertical="center" wrapText="1"/>
    </xf>
    <xf numFmtId="0" fontId="0" fillId="34" borderId="5" xfId="0" applyFill="1" applyBorder="1" applyAlignment="1">
      <alignment horizontal="center" vertical="center" wrapText="1"/>
    </xf>
    <xf numFmtId="3" fontId="36" fillId="6" borderId="12" xfId="19" applyNumberFormat="1" applyBorder="1" applyAlignment="1">
      <alignment vertical="center" wrapText="1"/>
    </xf>
    <xf numFmtId="9" fontId="36" fillId="34" borderId="39" xfId="19" applyNumberFormat="1" applyFill="1" applyBorder="1" applyAlignment="1">
      <alignment horizontal="center" vertical="center"/>
    </xf>
    <xf numFmtId="0" fontId="0" fillId="34" borderId="5" xfId="0" applyFont="1" applyFill="1" applyBorder="1" applyAlignment="1">
      <alignment horizontal="center" vertical="center" wrapText="1"/>
    </xf>
    <xf numFmtId="3" fontId="36" fillId="6" borderId="12" xfId="20" applyNumberFormat="1" applyFont="1" applyBorder="1" applyAlignment="1">
      <alignment horizontal="center" vertical="center" wrapText="1"/>
    </xf>
    <xf numFmtId="9" fontId="36" fillId="34" borderId="12" xfId="19" applyNumberFormat="1" applyFill="1" applyBorder="1" applyAlignment="1">
      <alignment horizontal="center" vertical="center"/>
    </xf>
    <xf numFmtId="3" fontId="36" fillId="42" borderId="12" xfId="0" applyNumberFormat="1" applyFont="1" applyFill="1" applyBorder="1" applyAlignment="1">
      <alignment horizontal="center" vertical="center" wrapText="1"/>
    </xf>
    <xf numFmtId="3" fontId="57" fillId="42" borderId="12"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3" fontId="36" fillId="6" borderId="12" xfId="20" applyNumberFormat="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59" fillId="44" borderId="13" xfId="0" applyFont="1" applyFill="1" applyBorder="1" applyAlignment="1">
      <alignment horizontal="center" vertical="center" wrapText="1"/>
    </xf>
    <xf numFmtId="0" fontId="59" fillId="44" borderId="14" xfId="0" applyFont="1" applyFill="1" applyBorder="1" applyAlignment="1">
      <alignment horizontal="center" vertical="center" wrapText="1"/>
    </xf>
    <xf numFmtId="0" fontId="59" fillId="44" borderId="15" xfId="0" applyFont="1" applyFill="1" applyBorder="1" applyAlignment="1">
      <alignment horizontal="center" vertical="center" wrapText="1"/>
    </xf>
    <xf numFmtId="0" fontId="58" fillId="43" borderId="13" xfId="0" applyFont="1" applyFill="1" applyBorder="1" applyAlignment="1">
      <alignment horizontal="justify" vertical="center" wrapText="1"/>
    </xf>
    <xf numFmtId="0" fontId="0" fillId="0" borderId="14" xfId="0" applyFont="1" applyBorder="1" applyAlignment="1">
      <alignment horizontal="justify"/>
    </xf>
    <xf numFmtId="0" fontId="0" fillId="0" borderId="46" xfId="0" applyFont="1" applyBorder="1" applyAlignment="1">
      <alignment horizontal="justify"/>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0" borderId="14" xfId="0" applyFont="1" applyBorder="1" applyAlignment="1">
      <alignment horizontal="justify"/>
    </xf>
    <xf numFmtId="0" fontId="0" fillId="0" borderId="46" xfId="0" applyFont="1" applyBorder="1" applyAlignment="1">
      <alignment horizontal="justify"/>
    </xf>
    <xf numFmtId="0" fontId="3" fillId="35" borderId="47"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8"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48"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4" borderId="34"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37"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33"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48" xfId="0" applyFont="1" applyFill="1" applyBorder="1" applyAlignment="1">
      <alignment horizontal="left" vertical="top" wrapText="1"/>
    </xf>
    <xf numFmtId="0" fontId="6" fillId="0" borderId="5" xfId="62" applyNumberFormat="1" applyFont="1" applyBorder="1" applyAlignment="1">
      <alignment horizontal="center" vertical="center"/>
    </xf>
    <xf numFmtId="0" fontId="7" fillId="0" borderId="5" xfId="62" applyNumberFormat="1" applyFont="1" applyBorder="1" applyAlignment="1">
      <alignment horizontal="center" vertical="center"/>
    </xf>
    <xf numFmtId="0" fontId="0" fillId="0" borderId="5" xfId="62" applyNumberFormat="1" applyFont="1" applyBorder="1" applyAlignment="1">
      <alignment horizontal="center" vertical="center" wrapText="1"/>
    </xf>
    <xf numFmtId="0" fontId="0" fillId="0" borderId="5" xfId="62" applyNumberFormat="1" applyFont="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0" fillId="34" borderId="14" xfId="0" applyFont="1" applyFill="1" applyBorder="1" applyAlignment="1">
      <alignment horizontal="justify"/>
    </xf>
    <xf numFmtId="0" fontId="0" fillId="34" borderId="46" xfId="0" applyFont="1" applyFill="1" applyBorder="1" applyAlignment="1">
      <alignment horizontal="justify"/>
    </xf>
    <xf numFmtId="0" fontId="3" fillId="34" borderId="34"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33"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58" fillId="43" borderId="49" xfId="0" applyFont="1" applyFill="1" applyBorder="1" applyAlignment="1">
      <alignment horizontal="left" vertical="center" wrapText="1"/>
    </xf>
    <xf numFmtId="0" fontId="0" fillId="0" borderId="50" xfId="0" applyFont="1" applyBorder="1" applyAlignment="1">
      <alignment horizontal="left"/>
    </xf>
    <xf numFmtId="0" fontId="0" fillId="0" borderId="51" xfId="0" applyFont="1" applyBorder="1" applyAlignment="1">
      <alignment horizontal="left"/>
    </xf>
    <xf numFmtId="0" fontId="58" fillId="43" borderId="49" xfId="0" applyFont="1" applyFill="1" applyBorder="1" applyAlignment="1">
      <alignment horizontal="justify" vertical="center" wrapText="1"/>
    </xf>
    <xf numFmtId="0" fontId="0" fillId="0" borderId="50" xfId="0" applyFont="1" applyBorder="1" applyAlignment="1">
      <alignment horizontal="justify"/>
    </xf>
    <xf numFmtId="0" fontId="0" fillId="0" borderId="51" xfId="0" applyFont="1" applyBorder="1" applyAlignment="1">
      <alignment horizontal="justify"/>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3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48" xfId="0"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4" xfId="0" applyFill="1" applyBorder="1" applyAlignment="1">
      <alignment horizontal="justify" vertical="top" wrapText="1"/>
    </xf>
    <xf numFmtId="0" fontId="58" fillId="43" borderId="52" xfId="0" applyFont="1" applyFill="1" applyBorder="1" applyAlignment="1">
      <alignment horizontal="justify" vertical="center" wrapText="1"/>
    </xf>
    <xf numFmtId="0" fontId="58" fillId="43" borderId="53" xfId="0" applyFont="1" applyFill="1" applyBorder="1" applyAlignment="1">
      <alignment horizontal="justify" vertical="center" wrapText="1"/>
    </xf>
    <xf numFmtId="0" fontId="58" fillId="43" borderId="54" xfId="0" applyFont="1" applyFill="1" applyBorder="1" applyAlignment="1">
      <alignment horizontal="justify" vertical="center" wrapText="1"/>
    </xf>
    <xf numFmtId="3" fontId="36" fillId="6" borderId="22" xfId="20" applyNumberFormat="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Hyperlink" xfId="49"/>
    <cellStyle name="Followed Hyperlink" xfId="50"/>
    <cellStyle name="Incorrecto" xfId="51"/>
    <cellStyle name="Comma" xfId="52"/>
    <cellStyle name="Comma [0]" xfId="53"/>
    <cellStyle name="Millares 2" xfId="54"/>
    <cellStyle name="Currency" xfId="55"/>
    <cellStyle name="Currency [0]" xfId="56"/>
    <cellStyle name="Neutral" xfId="57"/>
    <cellStyle name="Normal 2" xfId="58"/>
    <cellStyle name="Notas" xfId="59"/>
    <cellStyle name="Percent" xfId="60"/>
    <cellStyle name="Salida" xfId="61"/>
    <cellStyle name="TableStyleLight1" xfId="62"/>
    <cellStyle name="Texto de advertencia" xfId="63"/>
    <cellStyle name="Texto explicativo" xfId="64"/>
    <cellStyle name="Título" xfId="65"/>
    <cellStyle name="Título 2" xfId="66"/>
    <cellStyle name="Título 3" xfId="67"/>
    <cellStyle name="Total" xfId="68"/>
  </cellStyles>
  <dxfs count="14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2625"/>
          <c:h val="0.92525"/>
        </c:manualLayout>
      </c:layout>
      <c:bar3DChart>
        <c:barDir val="col"/>
        <c:grouping val="clustered"/>
        <c:varyColors val="0"/>
        <c:ser>
          <c:idx val="2"/>
          <c:order val="0"/>
          <c:tx>
            <c:strRef>
              <c:f>'GF-01 Presup Inversion'!$C$35</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39608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er>
          <c:idx val="1"/>
          <c:order val="2"/>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'[2]GF-01 Presup Inversion'!$B$61</c:f>
              <c:strCache>
                <c:ptCount val="1"/>
                <c:pt idx="0">
                  <c:v>En el primer trimestre se da cumplimiento a la meta establecida por cuanto se cierra con compromisos acumulados equivalentes al 29.63% del total de la inversión, constituyendo los contratos que se requerian en el trimestre para dar cumplimiento a la metas</c:v>
                </c:pt>
              </c:strCache>
            </c:strRef>
          </c:cat>
          <c:val>
            <c:numRef>
              <c:f>'[2]GF-01 Presup Inversion'!$C$61</c:f>
              <c:numCache>
                <c:ptCount val="1"/>
              </c:numCache>
            </c:numRef>
          </c:val>
          <c:shape val="cylinder"/>
        </c:ser>
        <c:ser>
          <c:idx val="3"/>
          <c:order val="3"/>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'[2]GF-01 Presup Inversion'!$B$61</c:f>
              <c:strCache>
                <c:ptCount val="1"/>
                <c:pt idx="0">
                  <c:v>En el primer trimestre se da cumplimiento a la meta establecida por cuanto se cierra con compromisos acumulados equivalentes al 29.63% del total de la inversión, constituyendo los contratos que se requerian en el trimestre para dar cumplimiento a la metas</c:v>
                </c:pt>
              </c:strCache>
            </c:strRef>
          </c:cat>
          <c:val>
            <c:numRef>
              <c:f>'[2]GF-01 Presup Inversion'!$D$61</c:f>
              <c:numCache>
                <c:ptCount val="1"/>
              </c:numCache>
            </c:numRef>
          </c:val>
          <c:shape val="cylinder"/>
        </c:ser>
        <c:ser>
          <c:idx val="4"/>
          <c:order val="4"/>
          <c:spPr>
            <a:solidFill>
              <a:srgbClr val="BCC8D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'[2]GF-01 Presup Inversion'!$B$61</c:f>
              <c:strCache>
                <c:ptCount val="1"/>
                <c:pt idx="0">
                  <c:v>En el primer trimestre se da cumplimiento a la meta establecida por cuanto se cierra con compromisos acumulados equivalentes al 29.63% del total de la inversión, constituyendo los contratos que se requerian en el trimestre para dar cumplimiento a la metas</c:v>
                </c:pt>
              </c:strCache>
            </c:strRef>
          </c:cat>
          <c:val>
            <c:numRef>
              <c:f>'[2]GF-01 Presup Inversion'!$E$61</c:f>
              <c:numCache>
                <c:ptCount val="1"/>
              </c:numCache>
            </c:numRef>
          </c:val>
          <c:shape val="cylinder"/>
        </c:ser>
        <c:shape val="cylinder"/>
        <c:axId val="60898767"/>
        <c:axId val="11217992"/>
      </c:bar3DChart>
      <c:catAx>
        <c:axId val="60898767"/>
        <c:scaling>
          <c:orientation val="minMax"/>
        </c:scaling>
        <c:axPos val="b"/>
        <c:delete val="0"/>
        <c:numFmt formatCode="General" sourceLinked="1"/>
        <c:majorTickMark val="none"/>
        <c:minorTickMark val="none"/>
        <c:tickLblPos val="nextTo"/>
        <c:spPr>
          <a:ln w="3175">
            <a:solidFill>
              <a:srgbClr val="808080"/>
            </a:solidFill>
          </a:ln>
        </c:spPr>
        <c:crossAx val="11217992"/>
        <c:crossesAt val="0"/>
        <c:auto val="1"/>
        <c:lblOffset val="100"/>
        <c:tickLblSkip val="1"/>
        <c:noMultiLvlLbl val="0"/>
      </c:catAx>
      <c:valAx>
        <c:axId val="1121799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60898767"/>
        <c:crossesAt val="1"/>
        <c:crossBetween val="between"/>
        <c:dispUnits/>
        <c:majorUnit val="100"/>
        <c:minorUnit val="100"/>
      </c:valAx>
      <c:spPr>
        <a:noFill/>
        <a:ln>
          <a:noFill/>
        </a:ln>
      </c:spPr>
    </c:plotArea>
    <c:legend>
      <c:legendPos val="r"/>
      <c:layout>
        <c:manualLayout>
          <c:xMode val="edge"/>
          <c:yMode val="edge"/>
          <c:x val="0.84575"/>
          <c:y val="0.28575"/>
          <c:w val="0.15"/>
          <c:h val="0.414"/>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2225"/>
          <c:h val="0.9255"/>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33853065"/>
        <c:axId val="36242130"/>
      </c:bar3DChart>
      <c:catAx>
        <c:axId val="33853065"/>
        <c:scaling>
          <c:orientation val="minMax"/>
        </c:scaling>
        <c:axPos val="b"/>
        <c:delete val="0"/>
        <c:numFmt formatCode="General" sourceLinked="1"/>
        <c:majorTickMark val="none"/>
        <c:minorTickMark val="none"/>
        <c:tickLblPos val="nextTo"/>
        <c:spPr>
          <a:ln w="3175">
            <a:solidFill>
              <a:srgbClr val="808080"/>
            </a:solidFill>
          </a:ln>
        </c:spPr>
        <c:crossAx val="36242130"/>
        <c:crosses val="autoZero"/>
        <c:auto val="1"/>
        <c:lblOffset val="100"/>
        <c:tickLblSkip val="1"/>
        <c:noMultiLvlLbl val="0"/>
      </c:catAx>
      <c:valAx>
        <c:axId val="36242130"/>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3853065"/>
        <c:crossesAt val="1"/>
        <c:crossBetween val="between"/>
        <c:dispUnits/>
        <c:majorUnit val="1680351.3436000003"/>
        <c:minorUnit val="1"/>
      </c:valAx>
      <c:spPr>
        <a:noFill/>
        <a:ln>
          <a:noFill/>
        </a:ln>
      </c:spPr>
    </c:plotArea>
    <c:legend>
      <c:legendPos val="r"/>
      <c:layout>
        <c:manualLayout>
          <c:xMode val="edge"/>
          <c:yMode val="edge"/>
          <c:x val="0.8425"/>
          <c:y val="0.4125"/>
          <c:w val="0.15325"/>
          <c:h val="0.160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2225"/>
          <c:h val="0.92525"/>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57743715"/>
        <c:axId val="49931388"/>
      </c:bar3DChart>
      <c:catAx>
        <c:axId val="57743715"/>
        <c:scaling>
          <c:orientation val="minMax"/>
        </c:scaling>
        <c:axPos val="b"/>
        <c:delete val="0"/>
        <c:numFmt formatCode="General" sourceLinked="1"/>
        <c:majorTickMark val="none"/>
        <c:minorTickMark val="none"/>
        <c:tickLblPos val="nextTo"/>
        <c:spPr>
          <a:ln w="3175">
            <a:solidFill>
              <a:srgbClr val="808080"/>
            </a:solidFill>
          </a:ln>
        </c:spPr>
        <c:crossAx val="49931388"/>
        <c:crosses val="autoZero"/>
        <c:auto val="1"/>
        <c:lblOffset val="100"/>
        <c:tickLblSkip val="1"/>
        <c:noMultiLvlLbl val="0"/>
      </c:catAx>
      <c:valAx>
        <c:axId val="49931388"/>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7743715"/>
        <c:crossesAt val="1"/>
        <c:crossBetween val="between"/>
        <c:dispUnits/>
        <c:majorUnit val="1"/>
      </c:valAx>
      <c:spPr>
        <a:noFill/>
        <a:ln>
          <a:noFill/>
        </a:ln>
      </c:spPr>
    </c:plotArea>
    <c:legend>
      <c:legendPos val="r"/>
      <c:layout>
        <c:manualLayout>
          <c:xMode val="edge"/>
          <c:yMode val="edge"/>
          <c:x val="0.8425"/>
          <c:y val="0.414"/>
          <c:w val="0.15325"/>
          <c:h val="0.161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75"/>
          <c:y val="0.04325"/>
          <c:w val="0.742"/>
          <c:h val="0.908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46729309"/>
        <c:axId val="17910598"/>
      </c:bar3DChart>
      <c:catAx>
        <c:axId val="46729309"/>
        <c:scaling>
          <c:orientation val="minMax"/>
        </c:scaling>
        <c:axPos val="b"/>
        <c:delete val="0"/>
        <c:numFmt formatCode="General" sourceLinked="1"/>
        <c:majorTickMark val="none"/>
        <c:minorTickMark val="none"/>
        <c:tickLblPos val="nextTo"/>
        <c:spPr>
          <a:ln w="3175">
            <a:solidFill>
              <a:srgbClr val="808080"/>
            </a:solidFill>
          </a:ln>
        </c:spPr>
        <c:crossAx val="17910598"/>
        <c:crosses val="autoZero"/>
        <c:auto val="1"/>
        <c:lblOffset val="100"/>
        <c:tickLblSkip val="1"/>
        <c:noMultiLvlLbl val="0"/>
      </c:catAx>
      <c:valAx>
        <c:axId val="17910598"/>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6729309"/>
        <c:crossesAt val="1"/>
        <c:crossBetween val="between"/>
        <c:dispUnits/>
        <c:majorUnit val="1"/>
      </c:valAx>
      <c:spPr>
        <a:noFill/>
        <a:ln>
          <a:noFill/>
        </a:ln>
      </c:spPr>
    </c:plotArea>
    <c:legend>
      <c:legendPos val="r"/>
      <c:layout>
        <c:manualLayout>
          <c:xMode val="edge"/>
          <c:yMode val="edge"/>
          <c:x val="0.77075"/>
          <c:y val="0.3945"/>
          <c:w val="0.223"/>
          <c:h val="0.197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35"/>
          <c:w val="0.7565"/>
          <c:h val="0.90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26977655"/>
        <c:axId val="41472304"/>
      </c:bar3DChart>
      <c:catAx>
        <c:axId val="26977655"/>
        <c:scaling>
          <c:orientation val="minMax"/>
        </c:scaling>
        <c:axPos val="b"/>
        <c:delete val="0"/>
        <c:numFmt formatCode="General" sourceLinked="1"/>
        <c:majorTickMark val="none"/>
        <c:minorTickMark val="none"/>
        <c:tickLblPos val="nextTo"/>
        <c:spPr>
          <a:ln w="3175">
            <a:solidFill>
              <a:srgbClr val="808080"/>
            </a:solidFill>
          </a:ln>
        </c:spPr>
        <c:crossAx val="41472304"/>
        <c:crosses val="autoZero"/>
        <c:auto val="1"/>
        <c:lblOffset val="100"/>
        <c:tickLblSkip val="1"/>
        <c:noMultiLvlLbl val="0"/>
      </c:catAx>
      <c:valAx>
        <c:axId val="41472304"/>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6977655"/>
        <c:crossesAt val="1"/>
        <c:crossBetween val="between"/>
        <c:dispUnits/>
        <c:majorUnit val="1"/>
      </c:valAx>
      <c:spPr>
        <a:noFill/>
        <a:ln>
          <a:noFill/>
        </a:ln>
      </c:spPr>
    </c:plotArea>
    <c:legend>
      <c:legendPos val="r"/>
      <c:layout>
        <c:manualLayout>
          <c:xMode val="edge"/>
          <c:yMode val="edge"/>
          <c:x val="0.7845"/>
          <c:y val="0.39375"/>
          <c:w val="0.20975"/>
          <c:h val="0.199"/>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575"/>
          <c:w val="0.7785"/>
          <c:h val="0.924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37706417"/>
        <c:axId val="3813434"/>
      </c:bar3DChart>
      <c:catAx>
        <c:axId val="37706417"/>
        <c:scaling>
          <c:orientation val="minMax"/>
        </c:scaling>
        <c:axPos val="b"/>
        <c:delete val="0"/>
        <c:numFmt formatCode="General" sourceLinked="1"/>
        <c:majorTickMark val="none"/>
        <c:minorTickMark val="none"/>
        <c:tickLblPos val="nextTo"/>
        <c:spPr>
          <a:ln w="3175">
            <a:solidFill>
              <a:srgbClr val="808080"/>
            </a:solidFill>
          </a:ln>
        </c:spPr>
        <c:crossAx val="3813434"/>
        <c:crosses val="autoZero"/>
        <c:auto val="1"/>
        <c:lblOffset val="100"/>
        <c:tickLblSkip val="1"/>
        <c:noMultiLvlLbl val="0"/>
      </c:catAx>
      <c:valAx>
        <c:axId val="3813434"/>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7706417"/>
        <c:crossesAt val="1"/>
        <c:crossBetween val="between"/>
        <c:dispUnits/>
        <c:majorUnit val="1"/>
      </c:valAx>
      <c:spPr>
        <a:noFill/>
        <a:ln>
          <a:noFill/>
        </a:ln>
      </c:spPr>
    </c:plotArea>
    <c:legend>
      <c:legendPos val="r"/>
      <c:layout>
        <c:manualLayout>
          <c:xMode val="edge"/>
          <c:yMode val="edge"/>
          <c:x val="0.804"/>
          <c:y val="0.41275"/>
          <c:w val="0.19075"/>
          <c:h val="0.163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625"/>
          <c:h val="0.9255"/>
        </c:manualLayout>
      </c:layout>
      <c:bar3DChart>
        <c:barDir val="col"/>
        <c:grouping val="clustered"/>
        <c:varyColors val="0"/>
        <c:ser>
          <c:idx val="2"/>
          <c:order val="0"/>
          <c:tx>
            <c:strRef>
              <c:f>'Cumplim gest contable'!$C$35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'Cumplim gest contable'!$C$36:$C$39</c:f>
              <c:numCache/>
            </c:numRef>
          </c:val>
          <c:shape val="cylinder"/>
        </c:ser>
        <c:ser>
          <c:idx val="0"/>
          <c:order val="1"/>
          <c:tx>
            <c:strRef>
              <c:f>'Cumplim gest contable'!$H$35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'Cumplim gest contable'!$B$36:$B$39</c:f>
              <c:strCache/>
            </c:strRef>
          </c:cat>
          <c:val>
            <c:numRef>
              <c:f>'Cumplim gest contable'!$H$36:$H$39</c:f>
              <c:numCache/>
            </c:numRef>
          </c:val>
          <c:shape val="cylinder"/>
        </c:ser>
        <c:shape val="cylinder"/>
        <c:axId val="34320907"/>
        <c:axId val="40452708"/>
      </c:bar3DChart>
      <c:catAx>
        <c:axId val="34320907"/>
        <c:scaling>
          <c:orientation val="minMax"/>
        </c:scaling>
        <c:axPos val="b"/>
        <c:delete val="0"/>
        <c:numFmt formatCode="General" sourceLinked="1"/>
        <c:majorTickMark val="none"/>
        <c:minorTickMark val="none"/>
        <c:tickLblPos val="nextTo"/>
        <c:spPr>
          <a:ln w="3175">
            <a:solidFill>
              <a:srgbClr val="808080"/>
            </a:solidFill>
          </a:ln>
        </c:spPr>
        <c:crossAx val="40452708"/>
        <c:crossesAt val="0"/>
        <c:auto val="1"/>
        <c:lblOffset val="100"/>
        <c:tickLblSkip val="1"/>
        <c:noMultiLvlLbl val="0"/>
      </c:catAx>
      <c:valAx>
        <c:axId val="40452708"/>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34320907"/>
        <c:crossesAt val="1"/>
        <c:crossBetween val="between"/>
        <c:dispUnits/>
        <c:majorUnit val="100"/>
        <c:minorUnit val="100"/>
      </c:valAx>
      <c:spPr>
        <a:noFill/>
        <a:ln>
          <a:noFill/>
        </a:ln>
      </c:spPr>
    </c:plotArea>
    <c:legend>
      <c:legendPos val="r"/>
      <c:layout>
        <c:manualLayout>
          <c:xMode val="edge"/>
          <c:yMode val="edge"/>
          <c:x val="0.89675"/>
          <c:y val="0.43075"/>
          <c:w val="0.099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7724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144750"/>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wnloads\INDICADORES%20GF%202019%20-%20Gest%20contable%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Downloads\INDICADORES%20GF%20%202020_I%20Trimestr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01 Presup Inversion"/>
      <sheetName val="GF-02 Presup Funcionamiento"/>
      <sheetName val="Listas"/>
      <sheetName val="GF-03 Giros Reservas"/>
      <sheetName val="PAC"/>
      <sheetName val="Límites de Concentración Bogota"/>
      <sheetName val="Límites de Concentración Av Vil"/>
      <sheetName val="Cumplim gest contab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F-01 Presup Inversion"/>
      <sheetName val="GF-02 Presup Funcionamiento"/>
      <sheetName val="Listas"/>
      <sheetName val="GF-03 Giros Reservas"/>
      <sheetName val="PAC"/>
      <sheetName val="Límites de Concentración Bogota"/>
      <sheetName val="Límites de Concentración Av Vil"/>
      <sheetName val="Cumplim gest contable"/>
    </sheetNames>
    <sheetDataSet>
      <sheetData sheetId="0">
        <row r="61">
          <cell r="B61" t="str">
            <v>En el primer trimestre se da cumplimiento a la meta establecida por cuanto se cierra con compromisos acumulados equivalentes al 29.63% del total de la inversión, constituyendo los contratos que se requerian en el trimestre para dar cumplimiento a la metas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9">
      <selection activeCell="C15" sqref="C15:M15"/>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67"/>
      <c r="B1" s="267"/>
      <c r="C1" s="268" t="s">
        <v>58</v>
      </c>
      <c r="D1" s="268"/>
      <c r="E1" s="268"/>
      <c r="F1" s="268"/>
      <c r="G1" s="268"/>
      <c r="H1" s="268"/>
      <c r="I1" s="268"/>
      <c r="J1" s="268"/>
      <c r="K1" s="269" t="s">
        <v>59</v>
      </c>
      <c r="L1" s="269"/>
      <c r="M1" s="269"/>
    </row>
    <row r="2" spans="1:15" ht="25.5" customHeight="1" thickBot="1">
      <c r="A2" s="267"/>
      <c r="B2" s="267"/>
      <c r="C2" s="268"/>
      <c r="D2" s="268"/>
      <c r="E2" s="268"/>
      <c r="F2" s="268"/>
      <c r="G2" s="268"/>
      <c r="H2" s="268"/>
      <c r="I2" s="268"/>
      <c r="J2" s="268"/>
      <c r="K2" s="270" t="s">
        <v>117</v>
      </c>
      <c r="L2" s="270"/>
      <c r="M2" s="270"/>
      <c r="O2" s="21" t="s">
        <v>71</v>
      </c>
    </row>
    <row r="3" spans="1:15" ht="25.5" customHeight="1" thickBot="1">
      <c r="A3" s="267"/>
      <c r="B3" s="267"/>
      <c r="C3" s="268"/>
      <c r="D3" s="268"/>
      <c r="E3" s="268"/>
      <c r="F3" s="268"/>
      <c r="G3" s="268"/>
      <c r="H3" s="268"/>
      <c r="I3" s="268"/>
      <c r="J3" s="268"/>
      <c r="K3" s="270" t="s">
        <v>118</v>
      </c>
      <c r="L3" s="270"/>
      <c r="M3" s="270"/>
      <c r="O3" s="57" t="s">
        <v>6</v>
      </c>
    </row>
    <row r="4" spans="1:15" ht="14.25" customHeight="1" thickBot="1">
      <c r="A4" s="13"/>
      <c r="B4" s="14"/>
      <c r="C4" s="15"/>
      <c r="D4" s="15"/>
      <c r="E4" s="15"/>
      <c r="F4" s="15"/>
      <c r="G4" s="15"/>
      <c r="H4" s="15"/>
      <c r="I4" s="15"/>
      <c r="J4" s="15"/>
      <c r="K4" s="16"/>
      <c r="L4" s="16"/>
      <c r="M4" s="17"/>
      <c r="O4" s="57" t="s">
        <v>8</v>
      </c>
    </row>
    <row r="5" spans="1:15" ht="13.5" thickBot="1">
      <c r="A5" s="192" t="s">
        <v>60</v>
      </c>
      <c r="B5" s="193"/>
      <c r="C5" s="193"/>
      <c r="D5" s="193"/>
      <c r="E5" s="193"/>
      <c r="F5" s="193"/>
      <c r="G5" s="193"/>
      <c r="H5" s="193"/>
      <c r="I5" s="193"/>
      <c r="J5" s="193"/>
      <c r="K5" s="193"/>
      <c r="L5" s="193"/>
      <c r="M5" s="194"/>
      <c r="O5" s="57" t="s">
        <v>10</v>
      </c>
    </row>
    <row r="6" spans="1:15" ht="13.5" thickBot="1">
      <c r="A6" s="52"/>
      <c r="B6" s="5"/>
      <c r="C6" s="5"/>
      <c r="D6" s="5"/>
      <c r="E6" s="5"/>
      <c r="F6" s="5"/>
      <c r="G6" s="5"/>
      <c r="H6" s="5"/>
      <c r="I6" s="5"/>
      <c r="J6" s="5"/>
      <c r="K6" s="5"/>
      <c r="L6" s="5"/>
      <c r="M6" s="53"/>
      <c r="O6" s="21" t="s">
        <v>72</v>
      </c>
    </row>
    <row r="7" spans="1:15" ht="30" customHeight="1" thickBot="1">
      <c r="A7" s="220" t="s">
        <v>1</v>
      </c>
      <c r="B7" s="221"/>
      <c r="C7" s="248" t="s">
        <v>54</v>
      </c>
      <c r="D7" s="249"/>
      <c r="E7" s="249"/>
      <c r="F7" s="249"/>
      <c r="G7" s="249"/>
      <c r="H7" s="250"/>
      <c r="I7" s="220" t="s">
        <v>2</v>
      </c>
      <c r="J7" s="222"/>
      <c r="K7" s="221"/>
      <c r="L7" s="251" t="s">
        <v>3</v>
      </c>
      <c r="M7" s="252"/>
      <c r="O7" s="57" t="s">
        <v>13</v>
      </c>
    </row>
    <row r="8" spans="1:15" ht="30" customHeight="1" thickBot="1">
      <c r="A8" s="220" t="s">
        <v>4</v>
      </c>
      <c r="B8" s="221"/>
      <c r="C8" s="248" t="s">
        <v>122</v>
      </c>
      <c r="D8" s="249"/>
      <c r="E8" s="249"/>
      <c r="F8" s="249"/>
      <c r="G8" s="249"/>
      <c r="H8" s="249"/>
      <c r="I8" s="249"/>
      <c r="J8" s="249"/>
      <c r="K8" s="249"/>
      <c r="L8" s="249"/>
      <c r="M8" s="250"/>
      <c r="O8" s="57" t="s">
        <v>18</v>
      </c>
    </row>
    <row r="9" spans="1:16" ht="30" customHeight="1" thickBot="1">
      <c r="A9" s="220" t="s">
        <v>5</v>
      </c>
      <c r="B9" s="221"/>
      <c r="C9" s="271" t="s">
        <v>68</v>
      </c>
      <c r="D9" s="272"/>
      <c r="E9" s="272"/>
      <c r="F9" s="272"/>
      <c r="G9" s="272"/>
      <c r="H9" s="272"/>
      <c r="I9" s="272"/>
      <c r="J9" s="272"/>
      <c r="K9" s="272"/>
      <c r="L9" s="272"/>
      <c r="M9" s="273"/>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220" t="s">
        <v>7</v>
      </c>
      <c r="B11" s="221"/>
      <c r="C11" s="254" t="s">
        <v>123</v>
      </c>
      <c r="D11" s="255"/>
      <c r="E11" s="255"/>
      <c r="F11" s="255"/>
      <c r="G11" s="255"/>
      <c r="H11" s="255"/>
      <c r="I11" s="255"/>
      <c r="J11" s="255"/>
      <c r="K11" s="28" t="s">
        <v>82</v>
      </c>
      <c r="L11" s="256" t="s">
        <v>162</v>
      </c>
      <c r="M11" s="257"/>
      <c r="O11" s="57" t="s">
        <v>21</v>
      </c>
    </row>
    <row r="12" spans="1:15" ht="30" customHeight="1" thickBot="1">
      <c r="A12" s="220" t="s">
        <v>9</v>
      </c>
      <c r="B12" s="221"/>
      <c r="C12" s="248" t="s">
        <v>125</v>
      </c>
      <c r="D12" s="249"/>
      <c r="E12" s="249"/>
      <c r="F12" s="249"/>
      <c r="G12" s="249"/>
      <c r="H12" s="249"/>
      <c r="I12" s="249"/>
      <c r="J12" s="249"/>
      <c r="K12" s="249"/>
      <c r="L12" s="249"/>
      <c r="M12" s="250"/>
      <c r="O12" s="57" t="s">
        <v>0</v>
      </c>
    </row>
    <row r="13" spans="1:15" ht="30" customHeight="1" thickBot="1">
      <c r="A13" s="220" t="s">
        <v>96</v>
      </c>
      <c r="B13" s="221"/>
      <c r="C13" s="248" t="s">
        <v>141</v>
      </c>
      <c r="D13" s="249"/>
      <c r="E13" s="249"/>
      <c r="F13" s="249"/>
      <c r="G13" s="249"/>
      <c r="H13" s="249"/>
      <c r="I13" s="249"/>
      <c r="J13" s="249"/>
      <c r="K13" s="249"/>
      <c r="L13" s="249"/>
      <c r="M13" s="250"/>
      <c r="O13" s="1" t="s">
        <v>119</v>
      </c>
    </row>
    <row r="14" spans="1:15" ht="30" customHeight="1" thickBot="1">
      <c r="A14" s="220" t="s">
        <v>106</v>
      </c>
      <c r="B14" s="221"/>
      <c r="C14" s="248" t="s">
        <v>111</v>
      </c>
      <c r="D14" s="249"/>
      <c r="E14" s="249"/>
      <c r="F14" s="249"/>
      <c r="G14" s="249"/>
      <c r="H14" s="249"/>
      <c r="I14" s="249"/>
      <c r="J14" s="249"/>
      <c r="K14" s="249"/>
      <c r="L14" s="249"/>
      <c r="M14" s="250"/>
      <c r="O14" s="1" t="s">
        <v>120</v>
      </c>
    </row>
    <row r="15" spans="1:15" ht="30" customHeight="1" thickBot="1">
      <c r="A15" s="220" t="s">
        <v>112</v>
      </c>
      <c r="B15" s="221"/>
      <c r="C15" s="251" t="s">
        <v>126</v>
      </c>
      <c r="D15" s="253"/>
      <c r="E15" s="253"/>
      <c r="F15" s="253"/>
      <c r="G15" s="253"/>
      <c r="H15" s="253"/>
      <c r="I15" s="253"/>
      <c r="J15" s="253"/>
      <c r="K15" s="253"/>
      <c r="L15" s="253"/>
      <c r="M15" s="252"/>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208" t="s">
        <v>11</v>
      </c>
      <c r="B17" s="210"/>
      <c r="C17" s="208" t="s">
        <v>76</v>
      </c>
      <c r="D17" s="210"/>
      <c r="E17" s="208" t="s">
        <v>12</v>
      </c>
      <c r="F17" s="209"/>
      <c r="G17" s="209"/>
      <c r="H17" s="209"/>
      <c r="I17" s="209"/>
      <c r="J17" s="209"/>
      <c r="K17" s="209"/>
      <c r="L17" s="209"/>
      <c r="M17" s="210"/>
      <c r="O17" s="21" t="s">
        <v>83</v>
      </c>
    </row>
    <row r="18" spans="1:15" ht="53.25" customHeight="1" thickBot="1">
      <c r="A18" s="211"/>
      <c r="B18" s="213"/>
      <c r="C18" s="211"/>
      <c r="D18" s="213"/>
      <c r="E18" s="6" t="s">
        <v>14</v>
      </c>
      <c r="F18" s="220" t="s">
        <v>15</v>
      </c>
      <c r="G18" s="222"/>
      <c r="H18" s="221"/>
      <c r="I18" s="51" t="s">
        <v>16</v>
      </c>
      <c r="J18" s="220" t="s">
        <v>170</v>
      </c>
      <c r="K18" s="222"/>
      <c r="L18" s="221"/>
      <c r="M18" s="6" t="s">
        <v>17</v>
      </c>
      <c r="O18" s="57" t="s">
        <v>27</v>
      </c>
    </row>
    <row r="19" spans="1:15" ht="30" customHeight="1" thickBot="1">
      <c r="A19" s="230" t="s">
        <v>147</v>
      </c>
      <c r="B19" s="231"/>
      <c r="C19" s="236" t="s">
        <v>85</v>
      </c>
      <c r="D19" s="237"/>
      <c r="E19" s="4">
        <v>1</v>
      </c>
      <c r="F19" s="242" t="s">
        <v>136</v>
      </c>
      <c r="G19" s="243"/>
      <c r="H19" s="244"/>
      <c r="I19" s="77" t="s">
        <v>95</v>
      </c>
      <c r="J19" s="245" t="s">
        <v>142</v>
      </c>
      <c r="K19" s="246"/>
      <c r="L19" s="247"/>
      <c r="M19" s="7" t="s">
        <v>119</v>
      </c>
      <c r="O19" s="57" t="s">
        <v>28</v>
      </c>
    </row>
    <row r="20" spans="1:15" ht="30" customHeight="1" thickBot="1">
      <c r="A20" s="232"/>
      <c r="B20" s="233"/>
      <c r="C20" s="238"/>
      <c r="D20" s="239"/>
      <c r="E20" s="4">
        <v>2</v>
      </c>
      <c r="F20" s="242" t="s">
        <v>137</v>
      </c>
      <c r="G20" s="243"/>
      <c r="H20" s="244"/>
      <c r="I20" s="77" t="s">
        <v>95</v>
      </c>
      <c r="J20" s="245" t="s">
        <v>142</v>
      </c>
      <c r="K20" s="246"/>
      <c r="L20" s="247"/>
      <c r="M20" s="7" t="s">
        <v>119</v>
      </c>
      <c r="O20" s="57" t="s">
        <v>3</v>
      </c>
    </row>
    <row r="21" spans="1:15" ht="30" customHeight="1" thickBot="1">
      <c r="A21" s="232"/>
      <c r="B21" s="233"/>
      <c r="C21" s="238"/>
      <c r="D21" s="239"/>
      <c r="E21" s="4"/>
      <c r="F21" s="242"/>
      <c r="G21" s="243"/>
      <c r="H21" s="244"/>
      <c r="I21" s="66"/>
      <c r="J21" s="245"/>
      <c r="K21" s="246"/>
      <c r="L21" s="247"/>
      <c r="M21" s="7"/>
      <c r="O21" s="57" t="s">
        <v>29</v>
      </c>
    </row>
    <row r="22" spans="1:15" ht="30" customHeight="1" thickBot="1">
      <c r="A22" s="234"/>
      <c r="B22" s="235"/>
      <c r="C22" s="240"/>
      <c r="D22" s="241"/>
      <c r="E22" s="4"/>
      <c r="F22" s="242"/>
      <c r="G22" s="243"/>
      <c r="H22" s="244"/>
      <c r="I22" s="66"/>
      <c r="J22" s="245"/>
      <c r="K22" s="246"/>
      <c r="L22" s="247"/>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166</v>
      </c>
      <c r="H24" s="96" t="s">
        <v>143</v>
      </c>
      <c r="I24" s="6" t="s">
        <v>104</v>
      </c>
      <c r="J24" s="96" t="s">
        <v>143</v>
      </c>
      <c r="K24" s="6" t="s">
        <v>105</v>
      </c>
      <c r="L24" s="216" t="s">
        <v>143</v>
      </c>
      <c r="M24" s="217"/>
      <c r="O24" s="75" t="s">
        <v>48</v>
      </c>
      <c r="AN24" s="1">
        <f>AN23+1</f>
        <v>2003</v>
      </c>
    </row>
    <row r="25" spans="1:15" ht="16.5" customHeight="1" thickBot="1">
      <c r="A25" s="190" t="s">
        <v>26</v>
      </c>
      <c r="B25" s="188" t="s">
        <v>119</v>
      </c>
      <c r="C25" s="190" t="s">
        <v>75</v>
      </c>
      <c r="D25" s="188" t="s">
        <v>119</v>
      </c>
      <c r="E25" s="190" t="s">
        <v>113</v>
      </c>
      <c r="F25" s="68" t="s">
        <v>116</v>
      </c>
      <c r="G25" s="58">
        <v>2016</v>
      </c>
      <c r="H25" s="58">
        <v>2017</v>
      </c>
      <c r="I25" s="58">
        <v>2018</v>
      </c>
      <c r="J25" s="58">
        <v>2019</v>
      </c>
      <c r="K25" s="58">
        <v>2020</v>
      </c>
      <c r="L25" s="204" t="s">
        <v>167</v>
      </c>
      <c r="M25" s="205"/>
      <c r="O25" s="75" t="s">
        <v>49</v>
      </c>
    </row>
    <row r="26" spans="1:15" ht="30" customHeight="1" thickBot="1">
      <c r="A26" s="191"/>
      <c r="B26" s="189"/>
      <c r="C26" s="191"/>
      <c r="D26" s="189"/>
      <c r="E26" s="203"/>
      <c r="F26" s="67" t="s">
        <v>114</v>
      </c>
      <c r="G26" s="96" t="s">
        <v>143</v>
      </c>
      <c r="H26" s="96" t="s">
        <v>143</v>
      </c>
      <c r="I26" s="96" t="s">
        <v>143</v>
      </c>
      <c r="J26" s="96" t="s">
        <v>143</v>
      </c>
      <c r="K26" s="96" t="s">
        <v>143</v>
      </c>
      <c r="L26" s="206" t="s">
        <v>143</v>
      </c>
      <c r="M26" s="207"/>
      <c r="O26" s="75" t="s">
        <v>61</v>
      </c>
    </row>
    <row r="27" spans="1:15" ht="30" customHeight="1" thickBot="1">
      <c r="A27" s="73"/>
      <c r="B27" s="70"/>
      <c r="C27" s="69"/>
      <c r="D27" s="69"/>
      <c r="E27" s="191"/>
      <c r="F27" s="71" t="s">
        <v>115</v>
      </c>
      <c r="G27" s="96" t="s">
        <v>143</v>
      </c>
      <c r="H27" s="96" t="s">
        <v>143</v>
      </c>
      <c r="I27" s="96" t="s">
        <v>143</v>
      </c>
      <c r="J27" s="96" t="s">
        <v>143</v>
      </c>
      <c r="K27" s="96" t="s">
        <v>143</v>
      </c>
      <c r="L27" s="206" t="s">
        <v>143</v>
      </c>
      <c r="M27" s="207"/>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208" t="s">
        <v>94</v>
      </c>
      <c r="B29" s="209"/>
      <c r="C29" s="210"/>
      <c r="D29" s="226" t="s">
        <v>77</v>
      </c>
      <c r="E29" s="227"/>
      <c r="F29" s="62">
        <v>85.01</v>
      </c>
      <c r="G29" s="31" t="s">
        <v>87</v>
      </c>
      <c r="H29" s="90">
        <v>1</v>
      </c>
      <c r="I29" s="258" t="s">
        <v>201</v>
      </c>
      <c r="J29" s="259"/>
      <c r="K29" s="259"/>
      <c r="L29" s="259"/>
      <c r="M29" s="260"/>
      <c r="O29" s="75" t="s">
        <v>51</v>
      </c>
      <c r="AN29" s="1" t="e">
        <f>AN28+1</f>
        <v>#REF!</v>
      </c>
    </row>
    <row r="30" spans="1:40" ht="24.75" customHeight="1" thickBot="1">
      <c r="A30" s="223"/>
      <c r="B30" s="224"/>
      <c r="C30" s="225"/>
      <c r="D30" s="228" t="s">
        <v>78</v>
      </c>
      <c r="E30" s="229"/>
      <c r="F30" s="63">
        <v>60.01</v>
      </c>
      <c r="G30" s="32" t="s">
        <v>87</v>
      </c>
      <c r="H30" s="89">
        <v>0.85</v>
      </c>
      <c r="I30" s="261"/>
      <c r="J30" s="262"/>
      <c r="K30" s="262"/>
      <c r="L30" s="262"/>
      <c r="M30" s="263"/>
      <c r="O30" s="75" t="s">
        <v>52</v>
      </c>
      <c r="AN30" s="1" t="e">
        <f>#REF!+1</f>
        <v>#REF!</v>
      </c>
    </row>
    <row r="31" spans="1:40" ht="24.75" customHeight="1" thickBot="1">
      <c r="A31" s="211"/>
      <c r="B31" s="212"/>
      <c r="C31" s="213"/>
      <c r="D31" s="218" t="s">
        <v>79</v>
      </c>
      <c r="E31" s="219"/>
      <c r="F31" s="87">
        <v>0</v>
      </c>
      <c r="G31" s="33" t="s">
        <v>87</v>
      </c>
      <c r="H31" s="88">
        <v>0.6</v>
      </c>
      <c r="I31" s="264"/>
      <c r="J31" s="265"/>
      <c r="K31" s="265"/>
      <c r="L31" s="265"/>
      <c r="M31" s="266"/>
      <c r="O31" s="143" t="s">
        <v>168</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92" t="s">
        <v>30</v>
      </c>
      <c r="B33" s="193"/>
      <c r="C33" s="193"/>
      <c r="D33" s="193"/>
      <c r="E33" s="193"/>
      <c r="F33" s="193"/>
      <c r="G33" s="193"/>
      <c r="H33" s="193"/>
      <c r="I33" s="193"/>
      <c r="J33" s="193"/>
      <c r="K33" s="193"/>
      <c r="L33" s="193"/>
      <c r="M33" s="194"/>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71.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153">
        <v>0.3</v>
      </c>
      <c r="D36" s="154">
        <v>1220795333</v>
      </c>
      <c r="E36" s="154">
        <v>4119931000</v>
      </c>
      <c r="F36" s="48"/>
      <c r="G36" s="49"/>
      <c r="H36" s="123">
        <f>D36/E36</f>
        <v>0.2963145093934826</v>
      </c>
      <c r="I36" s="169">
        <f>+H36</f>
        <v>0.2963145093934826</v>
      </c>
      <c r="J36" s="61"/>
      <c r="K36" s="61"/>
      <c r="L36" s="61"/>
      <c r="M36" s="74"/>
      <c r="O36" s="75" t="s">
        <v>65</v>
      </c>
      <c r="AI36"/>
      <c r="AL36" s="1"/>
    </row>
    <row r="37" spans="1:38" ht="27" customHeight="1">
      <c r="A37" s="64"/>
      <c r="B37" s="35" t="s">
        <v>34</v>
      </c>
      <c r="C37" s="155">
        <v>0.09</v>
      </c>
      <c r="D37" s="177">
        <v>1436378011</v>
      </c>
      <c r="E37" s="178">
        <f>4119931000-50000000</f>
        <v>4069931000</v>
      </c>
      <c r="F37" s="30"/>
      <c r="G37" s="29"/>
      <c r="H37" s="99">
        <f>+D37/E37</f>
        <v>0.3529244134605722</v>
      </c>
      <c r="I37" s="100">
        <f>+H37</f>
        <v>0.3529244134605722</v>
      </c>
      <c r="J37" s="61"/>
      <c r="K37" s="61"/>
      <c r="L37" s="61"/>
      <c r="M37" s="74"/>
      <c r="O37" s="75" t="s">
        <v>66</v>
      </c>
      <c r="AI37"/>
      <c r="AL37" s="1"/>
    </row>
    <row r="38" spans="1:38" ht="27" customHeight="1">
      <c r="A38" s="64"/>
      <c r="B38" s="35" t="s">
        <v>35</v>
      </c>
      <c r="C38" s="155">
        <v>0.57</v>
      </c>
      <c r="D38" s="177">
        <v>2929174415</v>
      </c>
      <c r="E38" s="178">
        <f>4119931000-50000000</f>
        <v>4069931000</v>
      </c>
      <c r="F38" s="30"/>
      <c r="G38" s="29"/>
      <c r="H38" s="99">
        <f>+D38/E38</f>
        <v>0.719711074954342</v>
      </c>
      <c r="I38" s="100">
        <f>+H38</f>
        <v>0.719711074954342</v>
      </c>
      <c r="J38" s="61"/>
      <c r="K38" s="61"/>
      <c r="L38" s="61"/>
      <c r="M38" s="74"/>
      <c r="O38" s="21" t="s">
        <v>69</v>
      </c>
      <c r="AI38"/>
      <c r="AL38" s="1"/>
    </row>
    <row r="39" spans="1:38" ht="27" customHeight="1" thickBot="1">
      <c r="A39" s="64"/>
      <c r="B39" s="36" t="s">
        <v>36</v>
      </c>
      <c r="C39" s="156">
        <v>0.04</v>
      </c>
      <c r="D39" s="163">
        <v>4886363439</v>
      </c>
      <c r="E39" s="164">
        <v>5467733100</v>
      </c>
      <c r="F39" s="38"/>
      <c r="G39" s="39"/>
      <c r="H39" s="132">
        <f>+D39/E39</f>
        <v>0.8936726335453352</v>
      </c>
      <c r="I39" s="133">
        <f>+H39</f>
        <v>0.8936726335453352</v>
      </c>
      <c r="J39" s="61"/>
      <c r="K39" s="61"/>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95</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97</v>
      </c>
    </row>
    <row r="50" spans="1:40" ht="28.5" customHeight="1">
      <c r="A50" s="2"/>
      <c r="B50" s="61"/>
      <c r="C50" s="61"/>
      <c r="D50" s="61"/>
      <c r="E50" s="61"/>
      <c r="F50" s="61"/>
      <c r="G50" s="61"/>
      <c r="H50" s="61"/>
      <c r="I50" s="61"/>
      <c r="J50" s="61"/>
      <c r="K50" s="61"/>
      <c r="L50" s="61"/>
      <c r="M50" s="54"/>
      <c r="O50" s="57" t="s">
        <v>98</v>
      </c>
      <c r="AN50" s="1" t="e">
        <f>AN41+1</f>
        <v>#REF!</v>
      </c>
    </row>
    <row r="51" spans="1:40" ht="19.5" customHeight="1">
      <c r="A51" s="2"/>
      <c r="B51" s="61"/>
      <c r="C51" s="61"/>
      <c r="D51" s="61"/>
      <c r="E51" s="61"/>
      <c r="F51" s="61"/>
      <c r="G51" s="61"/>
      <c r="H51" s="61"/>
      <c r="I51" s="61"/>
      <c r="J51" s="61"/>
      <c r="K51" s="61"/>
      <c r="L51" s="61"/>
      <c r="M51" s="54"/>
      <c r="O51" s="57" t="s">
        <v>99</v>
      </c>
      <c r="AN51" s="1" t="e">
        <f aca="true" t="shared" si="0" ref="AN51:AN68">AN50+1</f>
        <v>#REF!</v>
      </c>
    </row>
    <row r="52" spans="1:40" ht="12.75">
      <c r="A52" s="2"/>
      <c r="B52" s="61"/>
      <c r="C52" s="61"/>
      <c r="D52" s="61"/>
      <c r="E52" s="61"/>
      <c r="F52" s="61"/>
      <c r="G52" s="61"/>
      <c r="H52" s="61"/>
      <c r="I52" s="61"/>
      <c r="J52" s="61"/>
      <c r="K52" s="61"/>
      <c r="L52" s="61"/>
      <c r="M52" s="54"/>
      <c r="O52" s="57" t="s">
        <v>100</v>
      </c>
      <c r="AN52" s="1" t="e">
        <f t="shared" si="0"/>
        <v>#REF!</v>
      </c>
    </row>
    <row r="53" spans="1:40" ht="12.75">
      <c r="A53" s="2"/>
      <c r="B53" s="61"/>
      <c r="C53" s="61"/>
      <c r="D53" s="61"/>
      <c r="E53" s="61"/>
      <c r="F53" s="61"/>
      <c r="G53" s="61"/>
      <c r="H53" s="61"/>
      <c r="I53" s="61"/>
      <c r="J53" s="61"/>
      <c r="K53" s="61"/>
      <c r="L53" s="61"/>
      <c r="M53" s="54"/>
      <c r="O53" s="57" t="s">
        <v>169</v>
      </c>
      <c r="AN53" s="1" t="e">
        <f t="shared" si="0"/>
        <v>#REF!</v>
      </c>
    </row>
    <row r="54" spans="1:40" ht="12.75">
      <c r="A54" s="2"/>
      <c r="B54" s="61"/>
      <c r="C54" s="61"/>
      <c r="D54" s="61"/>
      <c r="E54" s="61"/>
      <c r="F54" s="61"/>
      <c r="G54" s="61"/>
      <c r="H54" s="61"/>
      <c r="I54" s="61"/>
      <c r="J54" s="61"/>
      <c r="K54" s="61"/>
      <c r="L54" s="61"/>
      <c r="M54" s="54"/>
      <c r="O54" s="57" t="s">
        <v>103</v>
      </c>
      <c r="AN54" s="1" t="e">
        <f t="shared" si="0"/>
        <v>#REF!</v>
      </c>
    </row>
    <row r="55" spans="1:40" ht="12.75">
      <c r="A55" s="2"/>
      <c r="B55" s="61"/>
      <c r="C55" s="61"/>
      <c r="D55" s="61"/>
      <c r="E55" s="61"/>
      <c r="F55" s="61"/>
      <c r="G55" s="61"/>
      <c r="H55" s="61"/>
      <c r="I55" s="61"/>
      <c r="J55" s="61"/>
      <c r="K55" s="61"/>
      <c r="L55" s="61"/>
      <c r="M55" s="54"/>
      <c r="O55" s="57" t="s">
        <v>102</v>
      </c>
      <c r="AN55" s="1" t="e">
        <f t="shared" si="0"/>
        <v>#REF!</v>
      </c>
    </row>
    <row r="56" spans="1:40" ht="16.5" customHeight="1" thickBot="1">
      <c r="A56" s="2"/>
      <c r="B56" s="61"/>
      <c r="C56" s="61"/>
      <c r="D56" s="61"/>
      <c r="E56" s="61"/>
      <c r="F56" s="61"/>
      <c r="G56" s="61"/>
      <c r="H56" s="61"/>
      <c r="I56" s="61"/>
      <c r="J56" s="61"/>
      <c r="K56" s="61"/>
      <c r="L56" s="61"/>
      <c r="M56" s="54"/>
      <c r="O56" s="21" t="s">
        <v>107</v>
      </c>
      <c r="AN56" s="1" t="e">
        <f t="shared" si="0"/>
        <v>#REF!</v>
      </c>
    </row>
    <row r="57" spans="1:40" ht="13.5" customHeight="1" thickBot="1">
      <c r="A57" s="192" t="s">
        <v>37</v>
      </c>
      <c r="B57" s="193"/>
      <c r="C57" s="193"/>
      <c r="D57" s="193"/>
      <c r="E57" s="193"/>
      <c r="F57" s="193"/>
      <c r="G57" s="193"/>
      <c r="H57" s="193"/>
      <c r="I57" s="193"/>
      <c r="J57" s="193"/>
      <c r="K57" s="193"/>
      <c r="L57" s="193"/>
      <c r="M57" s="194"/>
      <c r="O57" s="57" t="s">
        <v>109</v>
      </c>
      <c r="AN57" s="1" t="e">
        <f>#REF!+1</f>
        <v>#REF!</v>
      </c>
    </row>
    <row r="58" spans="1:40" ht="13.5" thickBot="1">
      <c r="A58" s="2"/>
      <c r="B58" s="61"/>
      <c r="C58" s="61"/>
      <c r="D58" s="61"/>
      <c r="E58" s="61"/>
      <c r="F58" s="61"/>
      <c r="G58" s="61"/>
      <c r="H58" s="61"/>
      <c r="I58" s="61"/>
      <c r="J58" s="61"/>
      <c r="K58" s="61"/>
      <c r="L58" s="61"/>
      <c r="M58" s="54"/>
      <c r="O58" s="57" t="s">
        <v>110</v>
      </c>
      <c r="AN58" s="1" t="e">
        <f t="shared" si="0"/>
        <v>#REF!</v>
      </c>
    </row>
    <row r="59" spans="1:40" ht="25.5" customHeight="1" thickBot="1">
      <c r="A59" s="190" t="s">
        <v>38</v>
      </c>
      <c r="B59" s="208" t="s">
        <v>39</v>
      </c>
      <c r="C59" s="209"/>
      <c r="D59" s="209"/>
      <c r="E59" s="210"/>
      <c r="F59" s="220" t="s">
        <v>90</v>
      </c>
      <c r="G59" s="221"/>
      <c r="H59" s="208" t="s">
        <v>40</v>
      </c>
      <c r="I59" s="209"/>
      <c r="J59" s="209"/>
      <c r="K59" s="209"/>
      <c r="L59" s="209"/>
      <c r="M59" s="210"/>
      <c r="O59" s="1" t="s">
        <v>121</v>
      </c>
      <c r="AN59" s="1" t="e">
        <f t="shared" si="0"/>
        <v>#REF!</v>
      </c>
    </row>
    <row r="60" spans="1:15" ht="25.5" customHeight="1" thickBot="1">
      <c r="A60" s="191"/>
      <c r="B60" s="211"/>
      <c r="C60" s="212"/>
      <c r="D60" s="212"/>
      <c r="E60" s="213"/>
      <c r="F60" s="6" t="s">
        <v>91</v>
      </c>
      <c r="G60" s="51" t="s">
        <v>92</v>
      </c>
      <c r="H60" s="211"/>
      <c r="I60" s="212"/>
      <c r="J60" s="212"/>
      <c r="K60" s="212"/>
      <c r="L60" s="212"/>
      <c r="M60" s="213"/>
      <c r="O60" s="1" t="s">
        <v>111</v>
      </c>
    </row>
    <row r="61" spans="1:40" ht="83.25" customHeight="1" thickBot="1">
      <c r="A61" s="10" t="s">
        <v>33</v>
      </c>
      <c r="B61" s="195" t="s">
        <v>202</v>
      </c>
      <c r="C61" s="196"/>
      <c r="D61" s="196"/>
      <c r="E61" s="197"/>
      <c r="F61" s="157"/>
      <c r="G61" s="158" t="s">
        <v>185</v>
      </c>
      <c r="H61" s="198"/>
      <c r="I61" s="199"/>
      <c r="J61" s="199"/>
      <c r="K61" s="199"/>
      <c r="L61" s="199"/>
      <c r="M61" s="200"/>
      <c r="AN61" s="1" t="e">
        <f>AN59+1</f>
        <v>#REF!</v>
      </c>
    </row>
    <row r="62" spans="1:40" ht="142.5" customHeight="1" thickBot="1">
      <c r="A62" s="10" t="s">
        <v>34</v>
      </c>
      <c r="B62" s="195" t="s">
        <v>203</v>
      </c>
      <c r="C62" s="201"/>
      <c r="D62" s="201"/>
      <c r="E62" s="202"/>
      <c r="F62" s="34"/>
      <c r="G62" s="127" t="s">
        <v>185</v>
      </c>
      <c r="H62" s="198"/>
      <c r="I62" s="199"/>
      <c r="J62" s="199"/>
      <c r="K62" s="199"/>
      <c r="L62" s="199"/>
      <c r="M62" s="200"/>
      <c r="AN62" s="1" t="e">
        <f t="shared" si="0"/>
        <v>#REF!</v>
      </c>
    </row>
    <row r="63" spans="1:40" ht="99" customHeight="1" thickBot="1">
      <c r="A63" s="10" t="s">
        <v>41</v>
      </c>
      <c r="B63" s="195" t="s">
        <v>207</v>
      </c>
      <c r="C63" s="201"/>
      <c r="D63" s="201"/>
      <c r="E63" s="202"/>
      <c r="F63" s="34"/>
      <c r="G63" s="179" t="s">
        <v>185</v>
      </c>
      <c r="H63" s="185"/>
      <c r="I63" s="186"/>
      <c r="J63" s="186"/>
      <c r="K63" s="186"/>
      <c r="L63" s="186"/>
      <c r="M63" s="187"/>
      <c r="AN63" s="1" t="e">
        <f>#REF!+1</f>
        <v>#REF!</v>
      </c>
    </row>
    <row r="64" spans="1:40" ht="97.5" customHeight="1" thickBot="1">
      <c r="A64" s="10" t="s">
        <v>36</v>
      </c>
      <c r="B64" s="183" t="s">
        <v>220</v>
      </c>
      <c r="C64" s="183"/>
      <c r="D64" s="183"/>
      <c r="E64" s="183"/>
      <c r="F64" s="34"/>
      <c r="G64" s="128"/>
      <c r="H64" s="185"/>
      <c r="I64" s="186"/>
      <c r="J64" s="186"/>
      <c r="K64" s="186"/>
      <c r="L64" s="186"/>
      <c r="M64" s="187"/>
      <c r="AN64" s="1" t="e">
        <f t="shared" si="0"/>
        <v>#REF!</v>
      </c>
    </row>
    <row r="65" spans="1:40" ht="52.5" customHeight="1" thickBot="1">
      <c r="A65" s="10" t="s">
        <v>42</v>
      </c>
      <c r="B65" s="183"/>
      <c r="C65" s="184"/>
      <c r="D65" s="184"/>
      <c r="E65" s="184"/>
      <c r="F65" s="34"/>
      <c r="G65" s="34"/>
      <c r="H65" s="185"/>
      <c r="I65" s="186"/>
      <c r="J65" s="186"/>
      <c r="K65" s="186"/>
      <c r="L65" s="186"/>
      <c r="M65" s="187"/>
      <c r="AN65" s="1" t="e">
        <f>#REF!+1</f>
        <v>#REF!</v>
      </c>
    </row>
    <row r="66" spans="1:40" ht="24.75" customHeight="1">
      <c r="A66" s="56"/>
      <c r="B66" s="215"/>
      <c r="C66" s="215"/>
      <c r="D66" s="215"/>
      <c r="E66" s="215"/>
      <c r="F66" s="215"/>
      <c r="G66" s="215"/>
      <c r="H66" s="215"/>
      <c r="I66" s="215"/>
      <c r="J66" s="215"/>
      <c r="K66" s="215"/>
      <c r="L66" s="215"/>
      <c r="M66" s="215"/>
      <c r="AN66" s="1" t="e">
        <f t="shared" si="0"/>
        <v>#REF!</v>
      </c>
    </row>
    <row r="67" spans="1:40" ht="24.75" customHeight="1" hidden="1">
      <c r="A67" s="56"/>
      <c r="B67" s="215"/>
      <c r="C67" s="215"/>
      <c r="D67" s="215"/>
      <c r="E67" s="215"/>
      <c r="F67" s="215"/>
      <c r="G67" s="215"/>
      <c r="H67" s="215"/>
      <c r="I67" s="215"/>
      <c r="J67" s="215"/>
      <c r="K67" s="215"/>
      <c r="L67" s="215"/>
      <c r="M67" s="215"/>
      <c r="AN67" s="1" t="e">
        <f t="shared" si="0"/>
        <v>#REF!</v>
      </c>
    </row>
    <row r="68" spans="1:40" ht="24.75" customHeight="1" hidden="1">
      <c r="A68" s="56"/>
      <c r="B68" s="215"/>
      <c r="C68" s="215"/>
      <c r="D68" s="215"/>
      <c r="E68" s="215"/>
      <c r="F68" s="215"/>
      <c r="G68" s="215"/>
      <c r="H68" s="215"/>
      <c r="I68" s="215"/>
      <c r="J68" s="215"/>
      <c r="K68" s="215"/>
      <c r="L68" s="215"/>
      <c r="M68" s="215"/>
      <c r="AN68" s="1" t="e">
        <f t="shared" si="0"/>
        <v>#REF!</v>
      </c>
    </row>
    <row r="69" spans="1:13" ht="24.75" customHeight="1" hidden="1">
      <c r="A69" s="56"/>
      <c r="B69" s="215"/>
      <c r="C69" s="215"/>
      <c r="D69" s="215"/>
      <c r="E69" s="215"/>
      <c r="F69" s="215"/>
      <c r="G69" s="215"/>
      <c r="H69" s="215"/>
      <c r="I69" s="215"/>
      <c r="J69" s="215"/>
      <c r="K69" s="215"/>
      <c r="L69" s="215"/>
      <c r="M69" s="215"/>
    </row>
    <row r="70" spans="1:13" ht="24.75" customHeight="1" hidden="1">
      <c r="A70" s="56"/>
      <c r="B70" s="215"/>
      <c r="C70" s="215"/>
      <c r="D70" s="215"/>
      <c r="E70" s="215"/>
      <c r="F70" s="215"/>
      <c r="G70" s="215"/>
      <c r="H70" s="215"/>
      <c r="I70" s="215"/>
      <c r="J70" s="215"/>
      <c r="K70" s="215"/>
      <c r="L70" s="215"/>
      <c r="M70" s="215"/>
    </row>
    <row r="71" spans="1:13" ht="12.75" hidden="1">
      <c r="A71" s="56"/>
      <c r="B71" s="56"/>
      <c r="C71" s="56"/>
      <c r="D71" s="56"/>
      <c r="E71" s="56"/>
      <c r="F71" s="56"/>
      <c r="G71" s="56"/>
      <c r="H71" s="56"/>
      <c r="I71" s="56"/>
      <c r="J71" s="56"/>
      <c r="K71" s="56"/>
      <c r="L71" s="56"/>
      <c r="M71" s="56"/>
    </row>
    <row r="86" spans="2:11" ht="15" hidden="1">
      <c r="B86" s="56"/>
      <c r="C86" s="56"/>
      <c r="D86" s="56"/>
      <c r="E86" s="56"/>
      <c r="F86" s="214"/>
      <c r="G86" s="214"/>
      <c r="H86" s="214"/>
      <c r="I86" s="11" t="s">
        <v>43</v>
      </c>
      <c r="K86" s="12"/>
    </row>
    <row r="87" spans="2:11" ht="15" hidden="1">
      <c r="B87" s="56"/>
      <c r="C87" s="56"/>
      <c r="D87" s="56"/>
      <c r="E87" s="56"/>
      <c r="F87" s="214"/>
      <c r="G87" s="214"/>
      <c r="H87" s="214"/>
      <c r="I87" s="11" t="s">
        <v>44</v>
      </c>
      <c r="K87" s="12"/>
    </row>
    <row r="88" spans="2:11" ht="15" hidden="1">
      <c r="B88" s="56"/>
      <c r="C88" s="56"/>
      <c r="D88" s="56"/>
      <c r="E88" s="56"/>
      <c r="F88" s="214"/>
      <c r="G88" s="214"/>
      <c r="H88" s="214"/>
      <c r="I88" s="11" t="s">
        <v>45</v>
      </c>
      <c r="K88" s="12"/>
    </row>
    <row r="89" spans="2:11" ht="15" hidden="1">
      <c r="B89" s="56"/>
      <c r="C89" s="56"/>
      <c r="D89" s="56"/>
      <c r="E89" s="56"/>
      <c r="F89" s="214"/>
      <c r="G89" s="214"/>
      <c r="H89" s="214"/>
      <c r="K89" s="12"/>
    </row>
    <row r="90" spans="2:11" ht="15" hidden="1">
      <c r="B90" s="56"/>
      <c r="C90" s="56"/>
      <c r="D90" s="56"/>
      <c r="E90" s="56"/>
      <c r="F90" s="214"/>
      <c r="G90" s="214"/>
      <c r="H90" s="214"/>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I29:M31"/>
    <mergeCell ref="A1:B3"/>
    <mergeCell ref="C1:J3"/>
    <mergeCell ref="K1:M1"/>
    <mergeCell ref="K2:M2"/>
    <mergeCell ref="K3:M3"/>
    <mergeCell ref="A12:B12"/>
    <mergeCell ref="A9:B9"/>
    <mergeCell ref="C9:M9"/>
    <mergeCell ref="A11:B11"/>
    <mergeCell ref="A5:M5"/>
    <mergeCell ref="C8:M8"/>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A19:B22"/>
    <mergeCell ref="C19:D22"/>
    <mergeCell ref="F19:H19"/>
    <mergeCell ref="J19:L19"/>
    <mergeCell ref="F20:H20"/>
    <mergeCell ref="J20:L20"/>
    <mergeCell ref="F21:H21"/>
    <mergeCell ref="J21:L21"/>
    <mergeCell ref="F22:H22"/>
    <mergeCell ref="J22:L22"/>
    <mergeCell ref="F59:G59"/>
    <mergeCell ref="H59:M60"/>
    <mergeCell ref="A17:B18"/>
    <mergeCell ref="C17:D18"/>
    <mergeCell ref="E17:M17"/>
    <mergeCell ref="F18:H18"/>
    <mergeCell ref="J18:L18"/>
    <mergeCell ref="A29:C31"/>
    <mergeCell ref="D29:E29"/>
    <mergeCell ref="D30:E30"/>
    <mergeCell ref="F89:H90"/>
    <mergeCell ref="L24:M24"/>
    <mergeCell ref="B67:I67"/>
    <mergeCell ref="J67:M67"/>
    <mergeCell ref="B68:I68"/>
    <mergeCell ref="J68:M68"/>
    <mergeCell ref="B69:I69"/>
    <mergeCell ref="D31:E31"/>
    <mergeCell ref="A33:M33"/>
    <mergeCell ref="A59:A60"/>
    <mergeCell ref="F86:H87"/>
    <mergeCell ref="B70:I70"/>
    <mergeCell ref="J70:M70"/>
    <mergeCell ref="B66:I66"/>
    <mergeCell ref="J66:M66"/>
    <mergeCell ref="F88:H88"/>
    <mergeCell ref="J69:M69"/>
    <mergeCell ref="B64:E64"/>
    <mergeCell ref="H64:M64"/>
    <mergeCell ref="A25:A26"/>
    <mergeCell ref="E25:E27"/>
    <mergeCell ref="L25:M25"/>
    <mergeCell ref="L26:M26"/>
    <mergeCell ref="L27:M27"/>
    <mergeCell ref="H62:M62"/>
    <mergeCell ref="B63:E63"/>
    <mergeCell ref="B59:E60"/>
    <mergeCell ref="B65:E65"/>
    <mergeCell ref="H65:M65"/>
    <mergeCell ref="H63:M63"/>
    <mergeCell ref="D25:D26"/>
    <mergeCell ref="C25:C26"/>
    <mergeCell ref="B25:B26"/>
    <mergeCell ref="A57:M57"/>
    <mergeCell ref="B61:E61"/>
    <mergeCell ref="H61:M61"/>
    <mergeCell ref="B62:E62"/>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colBreaks count="1" manualBreakCount="1">
    <brk id="13" max="147" man="1"/>
  </col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9">
      <selection activeCell="C15" sqref="C15:M1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67"/>
      <c r="B1" s="267"/>
      <c r="C1" s="268" t="s">
        <v>58</v>
      </c>
      <c r="D1" s="268"/>
      <c r="E1" s="268"/>
      <c r="F1" s="268"/>
      <c r="G1" s="268"/>
      <c r="H1" s="268"/>
      <c r="I1" s="268"/>
      <c r="J1" s="268"/>
      <c r="K1" s="269" t="s">
        <v>59</v>
      </c>
      <c r="L1" s="269"/>
      <c r="M1" s="269"/>
    </row>
    <row r="2" spans="1:15" ht="25.5" customHeight="1" thickBot="1">
      <c r="A2" s="267"/>
      <c r="B2" s="267"/>
      <c r="C2" s="268"/>
      <c r="D2" s="268"/>
      <c r="E2" s="268"/>
      <c r="F2" s="268"/>
      <c r="G2" s="268"/>
      <c r="H2" s="268"/>
      <c r="I2" s="268"/>
      <c r="J2" s="268"/>
      <c r="K2" s="270" t="s">
        <v>117</v>
      </c>
      <c r="L2" s="270"/>
      <c r="M2" s="270"/>
      <c r="O2" s="21" t="s">
        <v>71</v>
      </c>
    </row>
    <row r="3" spans="1:15" ht="25.5" customHeight="1" thickBot="1">
      <c r="A3" s="267"/>
      <c r="B3" s="267"/>
      <c r="C3" s="268"/>
      <c r="D3" s="268"/>
      <c r="E3" s="268"/>
      <c r="F3" s="268"/>
      <c r="G3" s="268"/>
      <c r="H3" s="268"/>
      <c r="I3" s="268"/>
      <c r="J3" s="268"/>
      <c r="K3" s="270" t="s">
        <v>118</v>
      </c>
      <c r="L3" s="270"/>
      <c r="M3" s="270"/>
      <c r="O3" s="78" t="s">
        <v>6</v>
      </c>
    </row>
    <row r="4" spans="1:15" ht="14.25" customHeight="1" thickBot="1">
      <c r="A4" s="13"/>
      <c r="B4" s="14"/>
      <c r="C4" s="15"/>
      <c r="D4" s="15"/>
      <c r="E4" s="15"/>
      <c r="F4" s="15"/>
      <c r="G4" s="15"/>
      <c r="H4" s="15"/>
      <c r="I4" s="15"/>
      <c r="J4" s="15"/>
      <c r="K4" s="16"/>
      <c r="L4" s="16"/>
      <c r="M4" s="17"/>
      <c r="O4" s="78" t="s">
        <v>8</v>
      </c>
    </row>
    <row r="5" spans="1:15" ht="13.5" thickBot="1">
      <c r="A5" s="192" t="s">
        <v>60</v>
      </c>
      <c r="B5" s="193"/>
      <c r="C5" s="193"/>
      <c r="D5" s="193"/>
      <c r="E5" s="193"/>
      <c r="F5" s="193"/>
      <c r="G5" s="193"/>
      <c r="H5" s="193"/>
      <c r="I5" s="193"/>
      <c r="J5" s="193"/>
      <c r="K5" s="193"/>
      <c r="L5" s="193"/>
      <c r="M5" s="194"/>
      <c r="O5" s="78" t="s">
        <v>10</v>
      </c>
    </row>
    <row r="6" spans="1:15" ht="13.5" thickBot="1">
      <c r="A6" s="52"/>
      <c r="B6" s="5"/>
      <c r="C6" s="5"/>
      <c r="D6" s="5"/>
      <c r="E6" s="5"/>
      <c r="F6" s="5"/>
      <c r="G6" s="5"/>
      <c r="H6" s="5"/>
      <c r="I6" s="5"/>
      <c r="J6" s="5"/>
      <c r="K6" s="5"/>
      <c r="L6" s="5"/>
      <c r="M6" s="53"/>
      <c r="O6" s="21" t="s">
        <v>72</v>
      </c>
    </row>
    <row r="7" spans="1:15" ht="30" customHeight="1" thickBot="1">
      <c r="A7" s="220" t="s">
        <v>1</v>
      </c>
      <c r="B7" s="221"/>
      <c r="C7" s="248" t="s">
        <v>54</v>
      </c>
      <c r="D7" s="249"/>
      <c r="E7" s="249"/>
      <c r="F7" s="249"/>
      <c r="G7" s="249"/>
      <c r="H7" s="250"/>
      <c r="I7" s="220" t="s">
        <v>2</v>
      </c>
      <c r="J7" s="222"/>
      <c r="K7" s="221"/>
      <c r="L7" s="251" t="s">
        <v>3</v>
      </c>
      <c r="M7" s="252"/>
      <c r="O7" s="78" t="s">
        <v>13</v>
      </c>
    </row>
    <row r="8" spans="1:15" ht="30" customHeight="1" thickBot="1">
      <c r="A8" s="220" t="s">
        <v>4</v>
      </c>
      <c r="B8" s="221"/>
      <c r="C8" s="248" t="s">
        <v>122</v>
      </c>
      <c r="D8" s="249"/>
      <c r="E8" s="249"/>
      <c r="F8" s="249"/>
      <c r="G8" s="249"/>
      <c r="H8" s="249"/>
      <c r="I8" s="249"/>
      <c r="J8" s="249"/>
      <c r="K8" s="249"/>
      <c r="L8" s="249"/>
      <c r="M8" s="250"/>
      <c r="O8" s="78" t="s">
        <v>18</v>
      </c>
    </row>
    <row r="9" spans="1:16" ht="30" customHeight="1" thickBot="1">
      <c r="A9" s="220" t="s">
        <v>5</v>
      </c>
      <c r="B9" s="221"/>
      <c r="C9" s="271" t="s">
        <v>68</v>
      </c>
      <c r="D9" s="272"/>
      <c r="E9" s="272"/>
      <c r="F9" s="272"/>
      <c r="G9" s="272"/>
      <c r="H9" s="272"/>
      <c r="I9" s="272"/>
      <c r="J9" s="272"/>
      <c r="K9" s="272"/>
      <c r="L9" s="272"/>
      <c r="M9" s="27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220" t="s">
        <v>7</v>
      </c>
      <c r="B11" s="221"/>
      <c r="C11" s="254" t="s">
        <v>127</v>
      </c>
      <c r="D11" s="255"/>
      <c r="E11" s="255"/>
      <c r="F11" s="255"/>
      <c r="G11" s="255"/>
      <c r="H11" s="255"/>
      <c r="I11" s="255"/>
      <c r="J11" s="255"/>
      <c r="K11" s="28" t="s">
        <v>82</v>
      </c>
      <c r="L11" s="256" t="s">
        <v>124</v>
      </c>
      <c r="M11" s="257"/>
      <c r="O11" s="78" t="s">
        <v>21</v>
      </c>
    </row>
    <row r="12" spans="1:15" ht="30" customHeight="1" thickBot="1">
      <c r="A12" s="220" t="s">
        <v>9</v>
      </c>
      <c r="B12" s="221"/>
      <c r="C12" s="248" t="s">
        <v>128</v>
      </c>
      <c r="D12" s="249"/>
      <c r="E12" s="249"/>
      <c r="F12" s="249"/>
      <c r="G12" s="249"/>
      <c r="H12" s="249"/>
      <c r="I12" s="249"/>
      <c r="J12" s="249"/>
      <c r="K12" s="249"/>
      <c r="L12" s="249"/>
      <c r="M12" s="250"/>
      <c r="O12" s="78" t="s">
        <v>0</v>
      </c>
    </row>
    <row r="13" spans="1:15" ht="36" customHeight="1" thickBot="1">
      <c r="A13" s="220" t="s">
        <v>96</v>
      </c>
      <c r="B13" s="221"/>
      <c r="C13" s="248" t="s">
        <v>145</v>
      </c>
      <c r="D13" s="249"/>
      <c r="E13" s="249"/>
      <c r="F13" s="249"/>
      <c r="G13" s="249"/>
      <c r="H13" s="249"/>
      <c r="I13" s="249"/>
      <c r="J13" s="249"/>
      <c r="K13" s="249"/>
      <c r="L13" s="249"/>
      <c r="M13" s="250"/>
      <c r="O13" s="1" t="s">
        <v>119</v>
      </c>
    </row>
    <row r="14" spans="1:15" ht="30" customHeight="1" thickBot="1">
      <c r="A14" s="220" t="s">
        <v>106</v>
      </c>
      <c r="B14" s="221"/>
      <c r="C14" s="248" t="s">
        <v>111</v>
      </c>
      <c r="D14" s="249"/>
      <c r="E14" s="249"/>
      <c r="F14" s="249"/>
      <c r="G14" s="249"/>
      <c r="H14" s="249"/>
      <c r="I14" s="249"/>
      <c r="J14" s="249"/>
      <c r="K14" s="249"/>
      <c r="L14" s="249"/>
      <c r="M14" s="250"/>
      <c r="O14" s="1" t="s">
        <v>120</v>
      </c>
    </row>
    <row r="15" spans="1:15" ht="30" customHeight="1" thickBot="1">
      <c r="A15" s="220" t="s">
        <v>112</v>
      </c>
      <c r="B15" s="221"/>
      <c r="C15" s="248" t="s">
        <v>126</v>
      </c>
      <c r="D15" s="249"/>
      <c r="E15" s="249"/>
      <c r="F15" s="249"/>
      <c r="G15" s="249"/>
      <c r="H15" s="249"/>
      <c r="I15" s="249"/>
      <c r="J15" s="249"/>
      <c r="K15" s="249"/>
      <c r="L15" s="249"/>
      <c r="M15" s="250"/>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8" t="s">
        <v>11</v>
      </c>
      <c r="B17" s="210"/>
      <c r="C17" s="208" t="s">
        <v>76</v>
      </c>
      <c r="D17" s="210"/>
      <c r="E17" s="208" t="s">
        <v>12</v>
      </c>
      <c r="F17" s="209"/>
      <c r="G17" s="209"/>
      <c r="H17" s="209"/>
      <c r="I17" s="209"/>
      <c r="J17" s="209"/>
      <c r="K17" s="209"/>
      <c r="L17" s="209"/>
      <c r="M17" s="210"/>
      <c r="O17" s="21" t="s">
        <v>83</v>
      </c>
    </row>
    <row r="18" spans="1:15" ht="53.25" customHeight="1" thickBot="1">
      <c r="A18" s="211"/>
      <c r="B18" s="213"/>
      <c r="C18" s="211"/>
      <c r="D18" s="213"/>
      <c r="E18" s="6" t="s">
        <v>14</v>
      </c>
      <c r="F18" s="220" t="s">
        <v>15</v>
      </c>
      <c r="G18" s="222"/>
      <c r="H18" s="221"/>
      <c r="I18" s="51" t="s">
        <v>16</v>
      </c>
      <c r="J18" s="220" t="s">
        <v>170</v>
      </c>
      <c r="K18" s="222"/>
      <c r="L18" s="221"/>
      <c r="M18" s="6" t="s">
        <v>17</v>
      </c>
      <c r="O18" s="78" t="s">
        <v>27</v>
      </c>
    </row>
    <row r="19" spans="1:15" ht="30" customHeight="1" thickBot="1">
      <c r="A19" s="230" t="s">
        <v>146</v>
      </c>
      <c r="B19" s="231"/>
      <c r="C19" s="236" t="s">
        <v>85</v>
      </c>
      <c r="D19" s="237"/>
      <c r="E19" s="4">
        <v>1</v>
      </c>
      <c r="F19" s="242" t="s">
        <v>138</v>
      </c>
      <c r="G19" s="243"/>
      <c r="H19" s="244"/>
      <c r="I19" s="84" t="s">
        <v>95</v>
      </c>
      <c r="J19" s="245" t="s">
        <v>142</v>
      </c>
      <c r="K19" s="246"/>
      <c r="L19" s="247"/>
      <c r="M19" s="7" t="s">
        <v>119</v>
      </c>
      <c r="O19" s="78" t="s">
        <v>28</v>
      </c>
    </row>
    <row r="20" spans="1:15" ht="30" customHeight="1" thickBot="1">
      <c r="A20" s="232"/>
      <c r="B20" s="233"/>
      <c r="C20" s="238"/>
      <c r="D20" s="239"/>
      <c r="E20" s="4">
        <v>2</v>
      </c>
      <c r="F20" s="242" t="s">
        <v>144</v>
      </c>
      <c r="G20" s="243"/>
      <c r="H20" s="244"/>
      <c r="I20" s="84" t="s">
        <v>95</v>
      </c>
      <c r="J20" s="245" t="s">
        <v>142</v>
      </c>
      <c r="K20" s="246"/>
      <c r="L20" s="247"/>
      <c r="M20" s="7" t="s">
        <v>119</v>
      </c>
      <c r="O20" s="78" t="s">
        <v>3</v>
      </c>
    </row>
    <row r="21" spans="1:15" ht="30" customHeight="1" thickBot="1">
      <c r="A21" s="232"/>
      <c r="B21" s="233"/>
      <c r="C21" s="238"/>
      <c r="D21" s="239"/>
      <c r="E21" s="4"/>
      <c r="F21" s="242"/>
      <c r="G21" s="243"/>
      <c r="H21" s="244"/>
      <c r="I21" s="84"/>
      <c r="J21" s="245"/>
      <c r="K21" s="246"/>
      <c r="L21" s="247"/>
      <c r="M21" s="7"/>
      <c r="O21" s="78" t="s">
        <v>29</v>
      </c>
    </row>
    <row r="22" spans="1:15" ht="30" customHeight="1" thickBot="1">
      <c r="A22" s="234"/>
      <c r="B22" s="235"/>
      <c r="C22" s="240"/>
      <c r="D22" s="241"/>
      <c r="E22" s="4"/>
      <c r="F22" s="242"/>
      <c r="G22" s="243"/>
      <c r="H22" s="244"/>
      <c r="I22" s="84"/>
      <c r="J22" s="245"/>
      <c r="K22" s="246"/>
      <c r="L22" s="24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166</v>
      </c>
      <c r="H24" s="96" t="s">
        <v>143</v>
      </c>
      <c r="I24" s="6" t="s">
        <v>104</v>
      </c>
      <c r="J24" s="96" t="s">
        <v>143</v>
      </c>
      <c r="K24" s="6" t="s">
        <v>105</v>
      </c>
      <c r="L24" s="216" t="s">
        <v>143</v>
      </c>
      <c r="M24" s="217"/>
      <c r="O24" s="75" t="s">
        <v>48</v>
      </c>
      <c r="AN24" s="1">
        <f>AN23+1</f>
        <v>2003</v>
      </c>
    </row>
    <row r="25" spans="1:15" ht="16.5" customHeight="1" thickBot="1">
      <c r="A25" s="190" t="s">
        <v>26</v>
      </c>
      <c r="B25" s="188" t="s">
        <v>119</v>
      </c>
      <c r="C25" s="190" t="s">
        <v>75</v>
      </c>
      <c r="D25" s="188" t="s">
        <v>119</v>
      </c>
      <c r="E25" s="190" t="s">
        <v>113</v>
      </c>
      <c r="F25" s="68" t="s">
        <v>116</v>
      </c>
      <c r="G25" s="58">
        <v>2016</v>
      </c>
      <c r="H25" s="58">
        <v>2017</v>
      </c>
      <c r="I25" s="58">
        <v>2018</v>
      </c>
      <c r="J25" s="58">
        <v>2019</v>
      </c>
      <c r="K25" s="58">
        <v>2020</v>
      </c>
      <c r="L25" s="204" t="s">
        <v>167</v>
      </c>
      <c r="M25" s="205"/>
      <c r="O25" s="75" t="s">
        <v>49</v>
      </c>
    </row>
    <row r="26" spans="1:15" ht="30" customHeight="1" thickBot="1">
      <c r="A26" s="191"/>
      <c r="B26" s="189"/>
      <c r="C26" s="191"/>
      <c r="D26" s="189"/>
      <c r="E26" s="203"/>
      <c r="F26" s="67" t="s">
        <v>114</v>
      </c>
      <c r="G26" s="96" t="s">
        <v>143</v>
      </c>
      <c r="H26" s="96" t="s">
        <v>143</v>
      </c>
      <c r="I26" s="96" t="s">
        <v>143</v>
      </c>
      <c r="J26" s="96" t="s">
        <v>143</v>
      </c>
      <c r="K26" s="96" t="s">
        <v>143</v>
      </c>
      <c r="L26" s="216" t="s">
        <v>143</v>
      </c>
      <c r="M26" s="217"/>
      <c r="O26" s="75" t="s">
        <v>61</v>
      </c>
    </row>
    <row r="27" spans="1:15" ht="30" customHeight="1" thickBot="1">
      <c r="A27" s="73"/>
      <c r="B27" s="70"/>
      <c r="C27" s="69"/>
      <c r="D27" s="69"/>
      <c r="E27" s="191"/>
      <c r="F27" s="71" t="s">
        <v>115</v>
      </c>
      <c r="G27" s="96" t="s">
        <v>143</v>
      </c>
      <c r="H27" s="96" t="s">
        <v>143</v>
      </c>
      <c r="I27" s="96" t="s">
        <v>143</v>
      </c>
      <c r="J27" s="96" t="s">
        <v>143</v>
      </c>
      <c r="K27" s="96" t="s">
        <v>143</v>
      </c>
      <c r="L27" s="216" t="s">
        <v>143</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8" t="s">
        <v>94</v>
      </c>
      <c r="B29" s="209"/>
      <c r="C29" s="210"/>
      <c r="D29" s="226" t="s">
        <v>77</v>
      </c>
      <c r="E29" s="227"/>
      <c r="F29" s="79">
        <v>85.01</v>
      </c>
      <c r="G29" s="31" t="s">
        <v>87</v>
      </c>
      <c r="H29" s="90">
        <v>1</v>
      </c>
      <c r="I29" s="276" t="s">
        <v>205</v>
      </c>
      <c r="J29" s="277"/>
      <c r="K29" s="277"/>
      <c r="L29" s="277"/>
      <c r="M29" s="278"/>
      <c r="O29" s="75" t="s">
        <v>51</v>
      </c>
      <c r="AN29" s="1" t="e">
        <f>AN28+1</f>
        <v>#REF!</v>
      </c>
    </row>
    <row r="30" spans="1:40" ht="24.75" customHeight="1" thickBot="1">
      <c r="A30" s="223"/>
      <c r="B30" s="224"/>
      <c r="C30" s="225"/>
      <c r="D30" s="228" t="s">
        <v>78</v>
      </c>
      <c r="E30" s="229"/>
      <c r="F30" s="81">
        <v>60.01</v>
      </c>
      <c r="G30" s="32" t="s">
        <v>87</v>
      </c>
      <c r="H30" s="89">
        <v>0.85</v>
      </c>
      <c r="I30" s="279"/>
      <c r="J30" s="280"/>
      <c r="K30" s="280"/>
      <c r="L30" s="280"/>
      <c r="M30" s="281"/>
      <c r="O30" s="75" t="s">
        <v>52</v>
      </c>
      <c r="AN30" s="1" t="e">
        <f>#REF!+1</f>
        <v>#REF!</v>
      </c>
    </row>
    <row r="31" spans="1:40" ht="24.75" customHeight="1" thickBot="1">
      <c r="A31" s="211"/>
      <c r="B31" s="212"/>
      <c r="C31" s="213"/>
      <c r="D31" s="218" t="s">
        <v>79</v>
      </c>
      <c r="E31" s="219"/>
      <c r="F31" s="87">
        <v>0</v>
      </c>
      <c r="G31" s="33" t="s">
        <v>87</v>
      </c>
      <c r="H31" s="88">
        <v>0.6</v>
      </c>
      <c r="I31" s="282"/>
      <c r="J31" s="283"/>
      <c r="K31" s="283"/>
      <c r="L31" s="283"/>
      <c r="M31" s="284"/>
      <c r="O31" s="143" t="s">
        <v>168</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92" t="s">
        <v>30</v>
      </c>
      <c r="B33" s="193"/>
      <c r="C33" s="193"/>
      <c r="D33" s="193"/>
      <c r="E33" s="193"/>
      <c r="F33" s="193"/>
      <c r="G33" s="193"/>
      <c r="H33" s="193"/>
      <c r="I33" s="193"/>
      <c r="J33" s="193"/>
      <c r="K33" s="193"/>
      <c r="L33" s="193"/>
      <c r="M33" s="19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118" t="s">
        <v>31</v>
      </c>
      <c r="C35" s="119" t="s">
        <v>32</v>
      </c>
      <c r="D35" s="119" t="str">
        <f>F19</f>
        <v>Ejecución presupuestal con del trimestre compromisos Recursos de Funcionamiento</v>
      </c>
      <c r="E35" s="119" t="str">
        <f>F20</f>
        <v>Apropiación presupuestal definitiva total de Funcionamiento </v>
      </c>
      <c r="F35" s="119">
        <f>F21</f>
        <v>0</v>
      </c>
      <c r="G35" s="119">
        <f>F22</f>
        <v>0</v>
      </c>
      <c r="H35" s="120" t="s">
        <v>89</v>
      </c>
      <c r="I35" s="121" t="s">
        <v>93</v>
      </c>
      <c r="J35" s="78"/>
      <c r="K35" s="78"/>
      <c r="L35" s="78"/>
      <c r="M35" s="80"/>
      <c r="O35" s="75" t="s">
        <v>53</v>
      </c>
      <c r="AI35"/>
      <c r="AL35" s="1"/>
    </row>
    <row r="36" spans="1:38" ht="27" customHeight="1">
      <c r="A36" s="82"/>
      <c r="B36" s="47" t="s">
        <v>33</v>
      </c>
      <c r="C36" s="159">
        <v>0.28</v>
      </c>
      <c r="D36" s="160">
        <v>1632157045</v>
      </c>
      <c r="E36" s="160">
        <v>6660046000</v>
      </c>
      <c r="F36" s="48"/>
      <c r="G36" s="49"/>
      <c r="H36" s="129">
        <f>D36/E36</f>
        <v>0.24506693272088512</v>
      </c>
      <c r="I36" s="72">
        <f>+H36</f>
        <v>0.24506693272088512</v>
      </c>
      <c r="J36" s="78"/>
      <c r="K36" s="78"/>
      <c r="L36" s="78"/>
      <c r="M36" s="80"/>
      <c r="O36" s="75" t="s">
        <v>65</v>
      </c>
      <c r="AI36"/>
      <c r="AL36" s="1"/>
    </row>
    <row r="37" spans="1:38" ht="27" customHeight="1">
      <c r="A37" s="82"/>
      <c r="B37" s="35" t="s">
        <v>34</v>
      </c>
      <c r="C37" s="161">
        <v>0.28</v>
      </c>
      <c r="D37" s="177">
        <v>3106004143</v>
      </c>
      <c r="E37" s="178">
        <v>6636192798</v>
      </c>
      <c r="F37" s="30"/>
      <c r="G37" s="29"/>
      <c r="H37" s="176">
        <f>D37/E37</f>
        <v>0.4680400701944766</v>
      </c>
      <c r="I37" s="173">
        <f>+H37</f>
        <v>0.4680400701944766</v>
      </c>
      <c r="J37" s="78"/>
      <c r="K37" s="78"/>
      <c r="L37" s="78"/>
      <c r="M37" s="80"/>
      <c r="O37" s="75" t="s">
        <v>66</v>
      </c>
      <c r="AI37"/>
      <c r="AL37" s="1"/>
    </row>
    <row r="38" spans="1:38" ht="27" customHeight="1">
      <c r="A38" s="82"/>
      <c r="B38" s="35" t="s">
        <v>35</v>
      </c>
      <c r="C38" s="161">
        <v>0.18</v>
      </c>
      <c r="D38" s="177">
        <v>4157596688</v>
      </c>
      <c r="E38" s="178">
        <v>6636192798</v>
      </c>
      <c r="F38" s="30"/>
      <c r="G38" s="29"/>
      <c r="H38" s="176">
        <f>D38/E38</f>
        <v>0.6265033000929399</v>
      </c>
      <c r="I38" s="173">
        <f>+H38</f>
        <v>0.6265033000929399</v>
      </c>
      <c r="J38" s="78"/>
      <c r="K38" s="78"/>
      <c r="L38" s="78"/>
      <c r="M38" s="80"/>
      <c r="O38" s="21" t="s">
        <v>69</v>
      </c>
      <c r="AI38"/>
      <c r="AL38" s="1"/>
    </row>
    <row r="39" spans="1:38" ht="27" customHeight="1" thickBot="1">
      <c r="A39" s="82"/>
      <c r="B39" s="36" t="s">
        <v>36</v>
      </c>
      <c r="C39" s="162">
        <v>0.26</v>
      </c>
      <c r="D39" s="163">
        <v>5684117104</v>
      </c>
      <c r="E39" s="164">
        <v>6660046000</v>
      </c>
      <c r="F39" s="38"/>
      <c r="G39" s="39"/>
      <c r="H39" s="130">
        <f>D39/E39</f>
        <v>0.8534651418323537</v>
      </c>
      <c r="I39" s="125">
        <f>+H39</f>
        <v>0.8534651418323537</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95</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97</v>
      </c>
    </row>
    <row r="50" spans="1:40" ht="28.5" customHeight="1">
      <c r="A50" s="2"/>
      <c r="B50" s="78"/>
      <c r="C50" s="78"/>
      <c r="D50" s="78"/>
      <c r="E50" s="78"/>
      <c r="F50" s="78"/>
      <c r="G50" s="78"/>
      <c r="H50" s="78"/>
      <c r="I50" s="78"/>
      <c r="J50" s="78"/>
      <c r="K50" s="78"/>
      <c r="L50" s="78"/>
      <c r="M50" s="54"/>
      <c r="O50" s="78" t="s">
        <v>98</v>
      </c>
      <c r="AN50" s="1" t="e">
        <f>AN41+1</f>
        <v>#REF!</v>
      </c>
    </row>
    <row r="51" spans="1:40" ht="19.5" customHeight="1">
      <c r="A51" s="2"/>
      <c r="B51" s="78"/>
      <c r="C51" s="78"/>
      <c r="D51" s="78"/>
      <c r="E51" s="78"/>
      <c r="F51" s="78"/>
      <c r="G51" s="78"/>
      <c r="H51" s="78"/>
      <c r="I51" s="78"/>
      <c r="J51" s="78"/>
      <c r="K51" s="78"/>
      <c r="L51" s="78"/>
      <c r="M51" s="54"/>
      <c r="O51" s="78" t="s">
        <v>99</v>
      </c>
      <c r="AN51" s="1" t="e">
        <f aca="true" t="shared" si="0" ref="AN51:AN68">AN50+1</f>
        <v>#REF!</v>
      </c>
    </row>
    <row r="52" spans="1:40" ht="12.75">
      <c r="A52" s="2"/>
      <c r="B52" s="78"/>
      <c r="C52" s="78"/>
      <c r="D52" s="78"/>
      <c r="E52" s="78"/>
      <c r="F52" s="78"/>
      <c r="G52" s="78"/>
      <c r="H52" s="78"/>
      <c r="I52" s="78"/>
      <c r="J52" s="78"/>
      <c r="K52" s="78"/>
      <c r="L52" s="78"/>
      <c r="M52" s="54"/>
      <c r="O52" s="78" t="s">
        <v>100</v>
      </c>
      <c r="AN52" s="1" t="e">
        <f t="shared" si="0"/>
        <v>#REF!</v>
      </c>
    </row>
    <row r="53" spans="1:40" ht="12.75">
      <c r="A53" s="2"/>
      <c r="B53" s="78"/>
      <c r="C53" s="78"/>
      <c r="D53" s="78"/>
      <c r="E53" s="78"/>
      <c r="F53" s="78"/>
      <c r="G53" s="78"/>
      <c r="H53" s="78"/>
      <c r="I53" s="78"/>
      <c r="J53" s="78"/>
      <c r="K53" s="78"/>
      <c r="L53" s="78"/>
      <c r="M53" s="54"/>
      <c r="O53" s="78" t="s">
        <v>169</v>
      </c>
      <c r="AN53" s="1" t="e">
        <f t="shared" si="0"/>
        <v>#REF!</v>
      </c>
    </row>
    <row r="54" spans="1:40" ht="12.75">
      <c r="A54" s="2"/>
      <c r="B54" s="78"/>
      <c r="C54" s="78"/>
      <c r="D54" s="78"/>
      <c r="E54" s="78"/>
      <c r="F54" s="78"/>
      <c r="G54" s="78"/>
      <c r="H54" s="78"/>
      <c r="I54" s="78"/>
      <c r="J54" s="78"/>
      <c r="K54" s="78"/>
      <c r="L54" s="78"/>
      <c r="M54" s="54"/>
      <c r="O54" s="78" t="s">
        <v>103</v>
      </c>
      <c r="AN54" s="1" t="e">
        <f t="shared" si="0"/>
        <v>#REF!</v>
      </c>
    </row>
    <row r="55" spans="1:40" ht="12.75">
      <c r="A55" s="2"/>
      <c r="B55" s="78"/>
      <c r="C55" s="78"/>
      <c r="D55" s="78"/>
      <c r="E55" s="78"/>
      <c r="F55" s="78"/>
      <c r="G55" s="78"/>
      <c r="H55" s="78"/>
      <c r="I55" s="78"/>
      <c r="J55" s="78"/>
      <c r="K55" s="78"/>
      <c r="L55" s="78"/>
      <c r="M55" s="54"/>
      <c r="O55" s="78" t="s">
        <v>102</v>
      </c>
      <c r="AN55" s="1" t="e">
        <f t="shared" si="0"/>
        <v>#REF!</v>
      </c>
    </row>
    <row r="56" spans="1:40" ht="16.5" customHeight="1" thickBot="1">
      <c r="A56" s="2"/>
      <c r="B56" s="78"/>
      <c r="C56" s="78"/>
      <c r="D56" s="78"/>
      <c r="E56" s="78"/>
      <c r="F56" s="78"/>
      <c r="G56" s="78"/>
      <c r="H56" s="78"/>
      <c r="I56" s="78"/>
      <c r="J56" s="78"/>
      <c r="K56" s="78"/>
      <c r="L56" s="78"/>
      <c r="M56" s="54"/>
      <c r="O56" s="21" t="s">
        <v>107</v>
      </c>
      <c r="AN56" s="1" t="e">
        <f t="shared" si="0"/>
        <v>#REF!</v>
      </c>
    </row>
    <row r="57" spans="1:40" ht="13.5" customHeight="1" thickBot="1">
      <c r="A57" s="192" t="s">
        <v>37</v>
      </c>
      <c r="B57" s="193"/>
      <c r="C57" s="193"/>
      <c r="D57" s="193"/>
      <c r="E57" s="193"/>
      <c r="F57" s="193"/>
      <c r="G57" s="193"/>
      <c r="H57" s="193"/>
      <c r="I57" s="193"/>
      <c r="J57" s="193"/>
      <c r="K57" s="193"/>
      <c r="L57" s="193"/>
      <c r="M57" s="194"/>
      <c r="O57" s="78" t="s">
        <v>109</v>
      </c>
      <c r="AN57" s="1" t="e">
        <f>#REF!+1</f>
        <v>#REF!</v>
      </c>
    </row>
    <row r="58" spans="1:40" ht="13.5" thickBot="1">
      <c r="A58" s="2"/>
      <c r="B58" s="78"/>
      <c r="C58" s="78"/>
      <c r="D58" s="78"/>
      <c r="E58" s="78"/>
      <c r="F58" s="78"/>
      <c r="G58" s="78"/>
      <c r="H58" s="78"/>
      <c r="I58" s="78"/>
      <c r="J58" s="78"/>
      <c r="K58" s="78"/>
      <c r="L58" s="78"/>
      <c r="M58" s="54"/>
      <c r="O58" s="78" t="s">
        <v>110</v>
      </c>
      <c r="AN58" s="1" t="e">
        <f t="shared" si="0"/>
        <v>#REF!</v>
      </c>
    </row>
    <row r="59" spans="1:40" ht="25.5" customHeight="1" thickBot="1">
      <c r="A59" s="190" t="s">
        <v>38</v>
      </c>
      <c r="B59" s="208" t="s">
        <v>39</v>
      </c>
      <c r="C59" s="209"/>
      <c r="D59" s="209"/>
      <c r="E59" s="210"/>
      <c r="F59" s="220" t="s">
        <v>90</v>
      </c>
      <c r="G59" s="221"/>
      <c r="H59" s="208" t="s">
        <v>40</v>
      </c>
      <c r="I59" s="209"/>
      <c r="J59" s="209"/>
      <c r="K59" s="209"/>
      <c r="L59" s="209"/>
      <c r="M59" s="210"/>
      <c r="O59" s="1" t="s">
        <v>121</v>
      </c>
      <c r="AN59" s="1" t="e">
        <f t="shared" si="0"/>
        <v>#REF!</v>
      </c>
    </row>
    <row r="60" spans="1:15" ht="25.5" customHeight="1" thickBot="1">
      <c r="A60" s="191"/>
      <c r="B60" s="211"/>
      <c r="C60" s="212"/>
      <c r="D60" s="212"/>
      <c r="E60" s="213"/>
      <c r="F60" s="6" t="s">
        <v>91</v>
      </c>
      <c r="G60" s="51" t="s">
        <v>92</v>
      </c>
      <c r="H60" s="211"/>
      <c r="I60" s="212"/>
      <c r="J60" s="212"/>
      <c r="K60" s="212"/>
      <c r="L60" s="212"/>
      <c r="M60" s="213"/>
      <c r="O60" s="1" t="s">
        <v>111</v>
      </c>
    </row>
    <row r="61" spans="1:40" ht="81" customHeight="1" thickBot="1">
      <c r="A61" s="10" t="s">
        <v>33</v>
      </c>
      <c r="B61" s="195" t="s">
        <v>186</v>
      </c>
      <c r="C61" s="201"/>
      <c r="D61" s="201"/>
      <c r="E61" s="202"/>
      <c r="F61" s="158"/>
      <c r="G61" s="158" t="s">
        <v>185</v>
      </c>
      <c r="H61" s="198"/>
      <c r="I61" s="199"/>
      <c r="J61" s="199"/>
      <c r="K61" s="199"/>
      <c r="L61" s="199"/>
      <c r="M61" s="200"/>
      <c r="AN61" s="1" t="e">
        <f>AN59+1</f>
        <v>#REF!</v>
      </c>
    </row>
    <row r="62" spans="1:40" ht="177" customHeight="1" thickBot="1">
      <c r="A62" s="10" t="s">
        <v>34</v>
      </c>
      <c r="B62" s="195" t="s">
        <v>204</v>
      </c>
      <c r="C62" s="274"/>
      <c r="D62" s="274"/>
      <c r="E62" s="275"/>
      <c r="F62" s="127"/>
      <c r="G62" s="127" t="s">
        <v>185</v>
      </c>
      <c r="H62" s="198"/>
      <c r="I62" s="199"/>
      <c r="J62" s="199"/>
      <c r="K62" s="199"/>
      <c r="L62" s="199"/>
      <c r="M62" s="200"/>
      <c r="AN62" s="1" t="e">
        <f t="shared" si="0"/>
        <v>#REF!</v>
      </c>
    </row>
    <row r="63" spans="1:40" ht="135" customHeight="1" thickBot="1">
      <c r="A63" s="10" t="s">
        <v>41</v>
      </c>
      <c r="B63" s="195" t="s">
        <v>214</v>
      </c>
      <c r="C63" s="274"/>
      <c r="D63" s="274"/>
      <c r="E63" s="275"/>
      <c r="F63" s="127"/>
      <c r="G63" s="127" t="s">
        <v>185</v>
      </c>
      <c r="H63" s="198"/>
      <c r="I63" s="199"/>
      <c r="J63" s="199"/>
      <c r="K63" s="199"/>
      <c r="L63" s="199"/>
      <c r="M63" s="200"/>
      <c r="AN63" s="1" t="e">
        <f>#REF!+1</f>
        <v>#REF!</v>
      </c>
    </row>
    <row r="64" spans="1:40" ht="146.25" customHeight="1" thickBot="1">
      <c r="A64" s="10" t="s">
        <v>36</v>
      </c>
      <c r="B64" s="183" t="s">
        <v>219</v>
      </c>
      <c r="C64" s="183"/>
      <c r="D64" s="183"/>
      <c r="E64" s="183"/>
      <c r="F64" s="34"/>
      <c r="G64" s="128"/>
      <c r="H64" s="185"/>
      <c r="I64" s="186"/>
      <c r="J64" s="186"/>
      <c r="K64" s="186"/>
      <c r="L64" s="186"/>
      <c r="M64" s="187"/>
      <c r="AN64" s="1" t="e">
        <f t="shared" si="0"/>
        <v>#REF!</v>
      </c>
    </row>
    <row r="65" spans="1:40" ht="57.75" customHeight="1" thickBot="1">
      <c r="A65" s="10" t="s">
        <v>42</v>
      </c>
      <c r="B65" s="183"/>
      <c r="C65" s="184"/>
      <c r="D65" s="184"/>
      <c r="E65" s="184"/>
      <c r="F65" s="34"/>
      <c r="G65" s="34"/>
      <c r="H65" s="185"/>
      <c r="I65" s="186"/>
      <c r="J65" s="186"/>
      <c r="K65" s="186"/>
      <c r="L65" s="186"/>
      <c r="M65" s="187"/>
      <c r="AN65" s="1" t="e">
        <f>#REF!+1</f>
        <v>#REF!</v>
      </c>
    </row>
    <row r="66" spans="1:40" ht="24.75" customHeight="1">
      <c r="A66" s="78"/>
      <c r="B66" s="215"/>
      <c r="C66" s="215"/>
      <c r="D66" s="215"/>
      <c r="E66" s="215"/>
      <c r="F66" s="215"/>
      <c r="G66" s="215"/>
      <c r="H66" s="215"/>
      <c r="I66" s="215"/>
      <c r="J66" s="215"/>
      <c r="K66" s="215"/>
      <c r="L66" s="215"/>
      <c r="M66" s="215"/>
      <c r="AN66" s="1" t="e">
        <f t="shared" si="0"/>
        <v>#REF!</v>
      </c>
    </row>
    <row r="67" spans="1:40" ht="24.75" customHeight="1" hidden="1">
      <c r="A67" s="78"/>
      <c r="B67" s="215"/>
      <c r="C67" s="215"/>
      <c r="D67" s="215"/>
      <c r="E67" s="215"/>
      <c r="F67" s="215"/>
      <c r="G67" s="215"/>
      <c r="H67" s="215"/>
      <c r="I67" s="215"/>
      <c r="J67" s="215"/>
      <c r="K67" s="215"/>
      <c r="L67" s="215"/>
      <c r="M67" s="215"/>
      <c r="AN67" s="1" t="e">
        <f t="shared" si="0"/>
        <v>#REF!</v>
      </c>
    </row>
    <row r="68" spans="1:40" ht="24.75" customHeight="1" hidden="1">
      <c r="A68" s="78"/>
      <c r="B68" s="215"/>
      <c r="C68" s="215"/>
      <c r="D68" s="215"/>
      <c r="E68" s="215"/>
      <c r="F68" s="215"/>
      <c r="G68" s="215"/>
      <c r="H68" s="215"/>
      <c r="I68" s="215"/>
      <c r="J68" s="215"/>
      <c r="K68" s="215"/>
      <c r="L68" s="215"/>
      <c r="M68" s="215"/>
      <c r="AN68" s="1" t="e">
        <f t="shared" si="0"/>
        <v>#REF!</v>
      </c>
    </row>
    <row r="69" spans="1:13" ht="24.75" customHeight="1" hidden="1">
      <c r="A69" s="78"/>
      <c r="B69" s="215"/>
      <c r="C69" s="215"/>
      <c r="D69" s="215"/>
      <c r="E69" s="215"/>
      <c r="F69" s="215"/>
      <c r="G69" s="215"/>
      <c r="H69" s="215"/>
      <c r="I69" s="215"/>
      <c r="J69" s="215"/>
      <c r="K69" s="215"/>
      <c r="L69" s="215"/>
      <c r="M69" s="215"/>
    </row>
    <row r="70" spans="1:13" ht="24.75" customHeight="1" hidden="1">
      <c r="A70" s="78"/>
      <c r="B70" s="215"/>
      <c r="C70" s="215"/>
      <c r="D70" s="215"/>
      <c r="E70" s="215"/>
      <c r="F70" s="215"/>
      <c r="G70" s="215"/>
      <c r="H70" s="215"/>
      <c r="I70" s="215"/>
      <c r="J70" s="215"/>
      <c r="K70" s="215"/>
      <c r="L70" s="215"/>
      <c r="M70" s="215"/>
    </row>
    <row r="71" spans="1:13" ht="12.75" hidden="1">
      <c r="A71" s="78"/>
      <c r="B71" s="78"/>
      <c r="C71" s="78"/>
      <c r="D71" s="78"/>
      <c r="E71" s="78"/>
      <c r="F71" s="78"/>
      <c r="G71" s="78"/>
      <c r="H71" s="78"/>
      <c r="I71" s="78"/>
      <c r="J71" s="78"/>
      <c r="K71" s="78"/>
      <c r="L71" s="78"/>
      <c r="M71" s="78"/>
    </row>
    <row r="86" spans="2:11" ht="15" hidden="1">
      <c r="B86" s="78"/>
      <c r="C86" s="78"/>
      <c r="D86" s="78"/>
      <c r="E86" s="78"/>
      <c r="F86" s="214"/>
      <c r="G86" s="214"/>
      <c r="H86" s="214"/>
      <c r="I86" s="11" t="s">
        <v>43</v>
      </c>
      <c r="K86" s="12"/>
    </row>
    <row r="87" spans="2:11" ht="15" hidden="1">
      <c r="B87" s="78"/>
      <c r="C87" s="78"/>
      <c r="D87" s="78"/>
      <c r="E87" s="78"/>
      <c r="F87" s="214"/>
      <c r="G87" s="214"/>
      <c r="H87" s="214"/>
      <c r="I87" s="11" t="s">
        <v>44</v>
      </c>
      <c r="K87" s="12"/>
    </row>
    <row r="88" spans="2:11" ht="15" hidden="1">
      <c r="B88" s="78"/>
      <c r="C88" s="78"/>
      <c r="D88" s="78"/>
      <c r="E88" s="78"/>
      <c r="F88" s="214"/>
      <c r="G88" s="214"/>
      <c r="H88" s="214"/>
      <c r="I88" s="11" t="s">
        <v>45</v>
      </c>
      <c r="K88" s="12"/>
    </row>
    <row r="89" spans="2:11" ht="15" hidden="1">
      <c r="B89" s="78"/>
      <c r="C89" s="78"/>
      <c r="D89" s="78"/>
      <c r="E89" s="78"/>
      <c r="F89" s="214"/>
      <c r="G89" s="214"/>
      <c r="H89" s="214"/>
      <c r="K89" s="12"/>
    </row>
    <row r="90" spans="2:11" ht="15" hidden="1">
      <c r="B90" s="78"/>
      <c r="C90" s="78"/>
      <c r="D90" s="78"/>
      <c r="E90" s="78"/>
      <c r="F90" s="214"/>
      <c r="G90" s="214"/>
      <c r="H90" s="214"/>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B61:E61"/>
    <mergeCell ref="H61:M61"/>
    <mergeCell ref="A29:C31"/>
    <mergeCell ref="D29:E29"/>
    <mergeCell ref="D30:E30"/>
    <mergeCell ref="D31:E31"/>
    <mergeCell ref="I29:M31"/>
    <mergeCell ref="A33:M33"/>
    <mergeCell ref="B64:E64"/>
    <mergeCell ref="H64:M64"/>
    <mergeCell ref="B65:E65"/>
    <mergeCell ref="H65:M65"/>
    <mergeCell ref="B66:I66"/>
    <mergeCell ref="A57:M57"/>
    <mergeCell ref="A59:A60"/>
    <mergeCell ref="B59:E60"/>
    <mergeCell ref="F59:G59"/>
    <mergeCell ref="H59:M60"/>
    <mergeCell ref="F89:H90"/>
    <mergeCell ref="B67:I67"/>
    <mergeCell ref="J67:M67"/>
    <mergeCell ref="B68:I68"/>
    <mergeCell ref="J68:M68"/>
    <mergeCell ref="B62:E62"/>
    <mergeCell ref="H62:M62"/>
    <mergeCell ref="B63:E63"/>
    <mergeCell ref="H63:M63"/>
    <mergeCell ref="J69:M69"/>
    <mergeCell ref="B69:I69"/>
    <mergeCell ref="J66:M66"/>
    <mergeCell ref="B70:I70"/>
    <mergeCell ref="J70:M70"/>
    <mergeCell ref="F86:H87"/>
    <mergeCell ref="F88:H88"/>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56" t="s">
        <v>110</v>
      </c>
    </row>
    <row r="59" ht="25.5">
      <c r="A59" s="56" t="s">
        <v>108</v>
      </c>
    </row>
    <row r="60" ht="12.75">
      <c r="A60" s="3" t="s">
        <v>111</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27">
      <selection activeCell="B39" sqref="B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67"/>
      <c r="B1" s="267"/>
      <c r="C1" s="268" t="s">
        <v>58</v>
      </c>
      <c r="D1" s="268"/>
      <c r="E1" s="268"/>
      <c r="F1" s="268"/>
      <c r="G1" s="268"/>
      <c r="H1" s="268"/>
      <c r="I1" s="268"/>
      <c r="J1" s="268"/>
      <c r="K1" s="269" t="s">
        <v>59</v>
      </c>
      <c r="L1" s="269"/>
      <c r="M1" s="269"/>
    </row>
    <row r="2" spans="1:15" ht="25.5" customHeight="1" thickBot="1">
      <c r="A2" s="267"/>
      <c r="B2" s="267"/>
      <c r="C2" s="268"/>
      <c r="D2" s="268"/>
      <c r="E2" s="268"/>
      <c r="F2" s="268"/>
      <c r="G2" s="268"/>
      <c r="H2" s="268"/>
      <c r="I2" s="268"/>
      <c r="J2" s="268"/>
      <c r="K2" s="270" t="s">
        <v>117</v>
      </c>
      <c r="L2" s="270"/>
      <c r="M2" s="270"/>
      <c r="O2" s="21" t="s">
        <v>71</v>
      </c>
    </row>
    <row r="3" spans="1:15" ht="25.5" customHeight="1" thickBot="1">
      <c r="A3" s="267"/>
      <c r="B3" s="267"/>
      <c r="C3" s="268"/>
      <c r="D3" s="268"/>
      <c r="E3" s="268"/>
      <c r="F3" s="268"/>
      <c r="G3" s="268"/>
      <c r="H3" s="268"/>
      <c r="I3" s="268"/>
      <c r="J3" s="268"/>
      <c r="K3" s="270" t="s">
        <v>118</v>
      </c>
      <c r="L3" s="270"/>
      <c r="M3" s="270"/>
      <c r="O3" s="78" t="s">
        <v>6</v>
      </c>
    </row>
    <row r="4" spans="1:15" ht="14.25" customHeight="1" thickBot="1">
      <c r="A4" s="13"/>
      <c r="B4" s="14"/>
      <c r="C4" s="15"/>
      <c r="D4" s="15"/>
      <c r="E4" s="15"/>
      <c r="F4" s="15"/>
      <c r="G4" s="15"/>
      <c r="H4" s="15"/>
      <c r="I4" s="15"/>
      <c r="J4" s="15"/>
      <c r="K4" s="16"/>
      <c r="L4" s="16"/>
      <c r="M4" s="17"/>
      <c r="O4" s="78" t="s">
        <v>8</v>
      </c>
    </row>
    <row r="5" spans="1:15" ht="13.5" thickBot="1">
      <c r="A5" s="192" t="s">
        <v>60</v>
      </c>
      <c r="B5" s="193"/>
      <c r="C5" s="193"/>
      <c r="D5" s="193"/>
      <c r="E5" s="193"/>
      <c r="F5" s="193"/>
      <c r="G5" s="193"/>
      <c r="H5" s="193"/>
      <c r="I5" s="193"/>
      <c r="J5" s="193"/>
      <c r="K5" s="193"/>
      <c r="L5" s="193"/>
      <c r="M5" s="194"/>
      <c r="O5" s="78" t="s">
        <v>10</v>
      </c>
    </row>
    <row r="6" spans="1:15" ht="13.5" thickBot="1">
      <c r="A6" s="52"/>
      <c r="B6" s="5"/>
      <c r="C6" s="5"/>
      <c r="D6" s="5"/>
      <c r="E6" s="5"/>
      <c r="F6" s="5"/>
      <c r="G6" s="5"/>
      <c r="H6" s="5"/>
      <c r="I6" s="5"/>
      <c r="J6" s="5"/>
      <c r="K6" s="5"/>
      <c r="L6" s="5"/>
      <c r="M6" s="53"/>
      <c r="O6" s="21" t="s">
        <v>72</v>
      </c>
    </row>
    <row r="7" spans="1:15" ht="30" customHeight="1" thickBot="1">
      <c r="A7" s="220" t="s">
        <v>1</v>
      </c>
      <c r="B7" s="221"/>
      <c r="C7" s="248" t="s">
        <v>54</v>
      </c>
      <c r="D7" s="249"/>
      <c r="E7" s="249"/>
      <c r="F7" s="249"/>
      <c r="G7" s="249"/>
      <c r="H7" s="250"/>
      <c r="I7" s="220" t="s">
        <v>2</v>
      </c>
      <c r="J7" s="222"/>
      <c r="K7" s="221"/>
      <c r="L7" s="251" t="s">
        <v>3</v>
      </c>
      <c r="M7" s="252"/>
      <c r="O7" s="78" t="s">
        <v>13</v>
      </c>
    </row>
    <row r="8" spans="1:15" ht="30" customHeight="1" thickBot="1">
      <c r="A8" s="220" t="s">
        <v>4</v>
      </c>
      <c r="B8" s="221"/>
      <c r="C8" s="248" t="s">
        <v>122</v>
      </c>
      <c r="D8" s="249"/>
      <c r="E8" s="249"/>
      <c r="F8" s="249"/>
      <c r="G8" s="249"/>
      <c r="H8" s="249"/>
      <c r="I8" s="249"/>
      <c r="J8" s="249"/>
      <c r="K8" s="249"/>
      <c r="L8" s="249"/>
      <c r="M8" s="250"/>
      <c r="O8" s="78" t="s">
        <v>18</v>
      </c>
    </row>
    <row r="9" spans="1:16" ht="30" customHeight="1" thickBot="1">
      <c r="A9" s="220" t="s">
        <v>5</v>
      </c>
      <c r="B9" s="221"/>
      <c r="C9" s="271" t="s">
        <v>68</v>
      </c>
      <c r="D9" s="272"/>
      <c r="E9" s="272"/>
      <c r="F9" s="272"/>
      <c r="G9" s="272"/>
      <c r="H9" s="272"/>
      <c r="I9" s="272"/>
      <c r="J9" s="272"/>
      <c r="K9" s="272"/>
      <c r="L9" s="272"/>
      <c r="M9" s="27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220" t="s">
        <v>7</v>
      </c>
      <c r="B11" s="221"/>
      <c r="C11" s="254" t="s">
        <v>129</v>
      </c>
      <c r="D11" s="255"/>
      <c r="E11" s="255"/>
      <c r="F11" s="255"/>
      <c r="G11" s="255"/>
      <c r="H11" s="255"/>
      <c r="I11" s="255"/>
      <c r="J11" s="255"/>
      <c r="K11" s="28" t="s">
        <v>82</v>
      </c>
      <c r="L11" s="256" t="s">
        <v>164</v>
      </c>
      <c r="M11" s="257"/>
      <c r="O11" s="78" t="s">
        <v>21</v>
      </c>
    </row>
    <row r="12" spans="1:15" ht="30" customHeight="1" thickBot="1">
      <c r="A12" s="220" t="s">
        <v>9</v>
      </c>
      <c r="B12" s="221"/>
      <c r="C12" s="248" t="s">
        <v>130</v>
      </c>
      <c r="D12" s="249"/>
      <c r="E12" s="249"/>
      <c r="F12" s="249"/>
      <c r="G12" s="249"/>
      <c r="H12" s="249"/>
      <c r="I12" s="249"/>
      <c r="J12" s="249"/>
      <c r="K12" s="249"/>
      <c r="L12" s="249"/>
      <c r="M12" s="250"/>
      <c r="O12" s="78" t="s">
        <v>0</v>
      </c>
    </row>
    <row r="13" spans="1:15" ht="30" customHeight="1" thickBot="1">
      <c r="A13" s="220" t="s">
        <v>96</v>
      </c>
      <c r="B13" s="221"/>
      <c r="C13" s="248" t="s">
        <v>131</v>
      </c>
      <c r="D13" s="249"/>
      <c r="E13" s="249"/>
      <c r="F13" s="249"/>
      <c r="G13" s="249"/>
      <c r="H13" s="249"/>
      <c r="I13" s="249"/>
      <c r="J13" s="249"/>
      <c r="K13" s="249"/>
      <c r="L13" s="249"/>
      <c r="M13" s="250"/>
      <c r="O13" s="1" t="s">
        <v>119</v>
      </c>
    </row>
    <row r="14" spans="1:15" ht="30" customHeight="1" thickBot="1">
      <c r="A14" s="220" t="s">
        <v>106</v>
      </c>
      <c r="B14" s="221"/>
      <c r="C14" s="248" t="s">
        <v>111</v>
      </c>
      <c r="D14" s="249"/>
      <c r="E14" s="249"/>
      <c r="F14" s="249"/>
      <c r="G14" s="249"/>
      <c r="H14" s="249"/>
      <c r="I14" s="249"/>
      <c r="J14" s="249"/>
      <c r="K14" s="249"/>
      <c r="L14" s="249"/>
      <c r="M14" s="250"/>
      <c r="O14" s="1" t="s">
        <v>120</v>
      </c>
    </row>
    <row r="15" spans="1:15" ht="30" customHeight="1" thickBot="1">
      <c r="A15" s="220" t="s">
        <v>112</v>
      </c>
      <c r="B15" s="221"/>
      <c r="C15" s="248" t="s">
        <v>126</v>
      </c>
      <c r="D15" s="249"/>
      <c r="E15" s="249"/>
      <c r="F15" s="249"/>
      <c r="G15" s="249"/>
      <c r="H15" s="249"/>
      <c r="I15" s="249"/>
      <c r="J15" s="249"/>
      <c r="K15" s="249"/>
      <c r="L15" s="249"/>
      <c r="M15" s="250"/>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8" t="s">
        <v>11</v>
      </c>
      <c r="B17" s="210"/>
      <c r="C17" s="208" t="s">
        <v>76</v>
      </c>
      <c r="D17" s="210"/>
      <c r="E17" s="208" t="s">
        <v>12</v>
      </c>
      <c r="F17" s="209"/>
      <c r="G17" s="209"/>
      <c r="H17" s="209"/>
      <c r="I17" s="209"/>
      <c r="J17" s="209"/>
      <c r="K17" s="209"/>
      <c r="L17" s="209"/>
      <c r="M17" s="210"/>
      <c r="O17" s="21" t="s">
        <v>83</v>
      </c>
    </row>
    <row r="18" spans="1:15" ht="53.25" customHeight="1" thickBot="1">
      <c r="A18" s="211"/>
      <c r="B18" s="213"/>
      <c r="C18" s="211"/>
      <c r="D18" s="213"/>
      <c r="E18" s="6" t="s">
        <v>14</v>
      </c>
      <c r="F18" s="220" t="s">
        <v>15</v>
      </c>
      <c r="G18" s="222"/>
      <c r="H18" s="221"/>
      <c r="I18" s="51" t="s">
        <v>16</v>
      </c>
      <c r="J18" s="220" t="s">
        <v>170</v>
      </c>
      <c r="K18" s="222"/>
      <c r="L18" s="221"/>
      <c r="M18" s="6" t="s">
        <v>17</v>
      </c>
      <c r="O18" s="78" t="s">
        <v>27</v>
      </c>
    </row>
    <row r="19" spans="1:15" ht="30" customHeight="1" thickBot="1">
      <c r="A19" s="230" t="s">
        <v>148</v>
      </c>
      <c r="B19" s="231"/>
      <c r="C19" s="236" t="s">
        <v>85</v>
      </c>
      <c r="D19" s="237"/>
      <c r="E19" s="4">
        <v>1</v>
      </c>
      <c r="F19" s="242" t="s">
        <v>139</v>
      </c>
      <c r="G19" s="243"/>
      <c r="H19" s="244"/>
      <c r="I19" s="84" t="s">
        <v>95</v>
      </c>
      <c r="J19" s="245" t="s">
        <v>149</v>
      </c>
      <c r="K19" s="246"/>
      <c r="L19" s="247"/>
      <c r="M19" s="7" t="s">
        <v>119</v>
      </c>
      <c r="O19" s="78" t="s">
        <v>28</v>
      </c>
    </row>
    <row r="20" spans="1:15" ht="30" customHeight="1" thickBot="1">
      <c r="A20" s="232"/>
      <c r="B20" s="233"/>
      <c r="C20" s="238"/>
      <c r="D20" s="239"/>
      <c r="E20" s="4">
        <v>2</v>
      </c>
      <c r="F20" s="242" t="s">
        <v>140</v>
      </c>
      <c r="G20" s="243"/>
      <c r="H20" s="244"/>
      <c r="I20" s="84" t="s">
        <v>95</v>
      </c>
      <c r="J20" s="245" t="s">
        <v>149</v>
      </c>
      <c r="K20" s="246"/>
      <c r="L20" s="247"/>
      <c r="M20" s="7" t="s">
        <v>119</v>
      </c>
      <c r="O20" s="78" t="s">
        <v>3</v>
      </c>
    </row>
    <row r="21" spans="1:15" ht="30" customHeight="1" thickBot="1">
      <c r="A21" s="232"/>
      <c r="B21" s="233"/>
      <c r="C21" s="238"/>
      <c r="D21" s="239"/>
      <c r="E21" s="4"/>
      <c r="F21" s="242"/>
      <c r="G21" s="243"/>
      <c r="H21" s="244"/>
      <c r="I21" s="84"/>
      <c r="J21" s="245"/>
      <c r="K21" s="246"/>
      <c r="L21" s="247"/>
      <c r="M21" s="7"/>
      <c r="O21" s="78" t="s">
        <v>29</v>
      </c>
    </row>
    <row r="22" spans="1:15" ht="30" customHeight="1" thickBot="1">
      <c r="A22" s="234"/>
      <c r="B22" s="235"/>
      <c r="C22" s="240"/>
      <c r="D22" s="241"/>
      <c r="E22" s="4"/>
      <c r="F22" s="242"/>
      <c r="G22" s="243"/>
      <c r="H22" s="244"/>
      <c r="I22" s="84"/>
      <c r="J22" s="245"/>
      <c r="K22" s="246"/>
      <c r="L22" s="24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166</v>
      </c>
      <c r="H24" s="55" t="s">
        <v>143</v>
      </c>
      <c r="I24" s="6" t="s">
        <v>104</v>
      </c>
      <c r="J24" s="55" t="s">
        <v>143</v>
      </c>
      <c r="K24" s="6" t="s">
        <v>105</v>
      </c>
      <c r="L24" s="216" t="s">
        <v>143</v>
      </c>
      <c r="M24" s="217"/>
      <c r="O24" s="75" t="s">
        <v>48</v>
      </c>
      <c r="AN24" s="1">
        <f>AN23+1</f>
        <v>2003</v>
      </c>
    </row>
    <row r="25" spans="1:15" ht="16.5" customHeight="1" thickBot="1">
      <c r="A25" s="190" t="s">
        <v>26</v>
      </c>
      <c r="B25" s="188" t="s">
        <v>119</v>
      </c>
      <c r="C25" s="190" t="s">
        <v>75</v>
      </c>
      <c r="D25" s="188" t="s">
        <v>119</v>
      </c>
      <c r="E25" s="190" t="s">
        <v>113</v>
      </c>
      <c r="F25" s="68" t="s">
        <v>116</v>
      </c>
      <c r="G25" s="58">
        <v>2016</v>
      </c>
      <c r="H25" s="58">
        <v>2017</v>
      </c>
      <c r="I25" s="58">
        <v>2018</v>
      </c>
      <c r="J25" s="58">
        <v>2019</v>
      </c>
      <c r="K25" s="58">
        <v>2020</v>
      </c>
      <c r="L25" s="204" t="s">
        <v>167</v>
      </c>
      <c r="M25" s="205"/>
      <c r="O25" s="75" t="s">
        <v>49</v>
      </c>
    </row>
    <row r="26" spans="1:15" ht="30" customHeight="1" thickBot="1">
      <c r="A26" s="191"/>
      <c r="B26" s="189"/>
      <c r="C26" s="191"/>
      <c r="D26" s="189"/>
      <c r="E26" s="203"/>
      <c r="F26" s="67" t="s">
        <v>114</v>
      </c>
      <c r="G26" s="95" t="s">
        <v>143</v>
      </c>
      <c r="H26" s="95" t="s">
        <v>143</v>
      </c>
      <c r="I26" s="94" t="s">
        <v>143</v>
      </c>
      <c r="J26" s="55" t="s">
        <v>143</v>
      </c>
      <c r="K26" s="60" t="s">
        <v>143</v>
      </c>
      <c r="L26" s="216" t="s">
        <v>143</v>
      </c>
      <c r="M26" s="217"/>
      <c r="O26" s="75" t="s">
        <v>61</v>
      </c>
    </row>
    <row r="27" spans="1:15" ht="30" customHeight="1" thickBot="1">
      <c r="A27" s="73"/>
      <c r="B27" s="70"/>
      <c r="C27" s="69"/>
      <c r="D27" s="69"/>
      <c r="E27" s="191"/>
      <c r="F27" s="71" t="s">
        <v>115</v>
      </c>
      <c r="G27" s="95" t="str">
        <f>+G26</f>
        <v>N/A</v>
      </c>
      <c r="H27" s="95" t="str">
        <f>+H26</f>
        <v>N/A</v>
      </c>
      <c r="I27" s="94" t="s">
        <v>143</v>
      </c>
      <c r="J27" s="55" t="s">
        <v>143</v>
      </c>
      <c r="K27" s="55" t="s">
        <v>143</v>
      </c>
      <c r="L27" s="216" t="s">
        <v>143</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8" t="s">
        <v>94</v>
      </c>
      <c r="B29" s="209"/>
      <c r="C29" s="210"/>
      <c r="D29" s="226" t="s">
        <v>77</v>
      </c>
      <c r="E29" s="227"/>
      <c r="F29" s="79">
        <v>85.01</v>
      </c>
      <c r="G29" s="31" t="s">
        <v>87</v>
      </c>
      <c r="H29" s="90">
        <v>1</v>
      </c>
      <c r="I29" s="293" t="s">
        <v>88</v>
      </c>
      <c r="J29" s="294"/>
      <c r="K29" s="25"/>
      <c r="L29" s="295"/>
      <c r="M29" s="237"/>
      <c r="O29" s="75" t="s">
        <v>51</v>
      </c>
      <c r="AN29" s="1" t="e">
        <f>AN28+1</f>
        <v>#REF!</v>
      </c>
    </row>
    <row r="30" spans="1:40" ht="24.75" customHeight="1" thickBot="1">
      <c r="A30" s="223"/>
      <c r="B30" s="224"/>
      <c r="C30" s="225"/>
      <c r="D30" s="228" t="s">
        <v>78</v>
      </c>
      <c r="E30" s="229"/>
      <c r="F30" s="81">
        <v>60.01</v>
      </c>
      <c r="G30" s="32" t="s">
        <v>87</v>
      </c>
      <c r="H30" s="89">
        <v>0.85</v>
      </c>
      <c r="I30" s="23"/>
      <c r="J30" s="24"/>
      <c r="K30" s="24"/>
      <c r="L30" s="214"/>
      <c r="M30" s="239"/>
      <c r="O30" s="75" t="s">
        <v>52</v>
      </c>
      <c r="AN30" s="1" t="e">
        <f>#REF!+1</f>
        <v>#REF!</v>
      </c>
    </row>
    <row r="31" spans="1:40" ht="24.75" customHeight="1" thickBot="1">
      <c r="A31" s="211"/>
      <c r="B31" s="212"/>
      <c r="C31" s="213"/>
      <c r="D31" s="218" t="s">
        <v>79</v>
      </c>
      <c r="E31" s="219"/>
      <c r="F31" s="87">
        <v>0</v>
      </c>
      <c r="G31" s="33" t="s">
        <v>87</v>
      </c>
      <c r="H31" s="88">
        <v>0.6</v>
      </c>
      <c r="I31" s="26"/>
      <c r="J31" s="27"/>
      <c r="K31" s="27"/>
      <c r="L31" s="296"/>
      <c r="M31" s="241"/>
      <c r="O31" s="143" t="s">
        <v>168</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92" t="s">
        <v>30</v>
      </c>
      <c r="B33" s="193"/>
      <c r="C33" s="193"/>
      <c r="D33" s="193"/>
      <c r="E33" s="193"/>
      <c r="F33" s="193"/>
      <c r="G33" s="193"/>
      <c r="H33" s="193"/>
      <c r="I33" s="193"/>
      <c r="J33" s="193"/>
      <c r="K33" s="193"/>
      <c r="L33" s="193"/>
      <c r="M33" s="19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118" t="s">
        <v>31</v>
      </c>
      <c r="C35" s="119" t="s">
        <v>32</v>
      </c>
      <c r="D35" s="119" t="str">
        <f>F19</f>
        <v>Giros de reservas en el trimestre</v>
      </c>
      <c r="E35" s="119" t="str">
        <f>F20</f>
        <v>Total de reservas presupuestales constituidas </v>
      </c>
      <c r="F35" s="119">
        <f>F21</f>
        <v>0</v>
      </c>
      <c r="G35" s="119">
        <f>F22</f>
        <v>0</v>
      </c>
      <c r="H35" s="120" t="s">
        <v>89</v>
      </c>
      <c r="I35" s="121" t="s">
        <v>93</v>
      </c>
      <c r="J35" s="78"/>
      <c r="K35" s="78"/>
      <c r="L35" s="78"/>
      <c r="M35" s="80"/>
      <c r="O35" s="75" t="s">
        <v>53</v>
      </c>
      <c r="AI35"/>
      <c r="AL35" s="1"/>
    </row>
    <row r="36" spans="1:38" ht="27" customHeight="1">
      <c r="A36" s="82"/>
      <c r="B36" s="47" t="s">
        <v>33</v>
      </c>
      <c r="C36" s="159">
        <v>0.7</v>
      </c>
      <c r="D36" s="160">
        <v>98520988</v>
      </c>
      <c r="E36" s="160">
        <v>122441489</v>
      </c>
      <c r="F36" s="48"/>
      <c r="G36" s="49"/>
      <c r="H36" s="129">
        <f>D36/E36</f>
        <v>0.8046372908777677</v>
      </c>
      <c r="I36" s="72">
        <f>H36</f>
        <v>0.8046372908777677</v>
      </c>
      <c r="J36" s="78"/>
      <c r="K36" s="78"/>
      <c r="L36" s="78"/>
      <c r="M36" s="80"/>
      <c r="O36" s="75" t="s">
        <v>65</v>
      </c>
      <c r="AI36"/>
      <c r="AL36" s="1"/>
    </row>
    <row r="37" spans="1:38" ht="27" customHeight="1">
      <c r="A37" s="82"/>
      <c r="B37" s="35" t="s">
        <v>34</v>
      </c>
      <c r="C37" s="161">
        <v>0.2</v>
      </c>
      <c r="D37" s="177">
        <v>108333972</v>
      </c>
      <c r="E37" s="178">
        <v>122441489</v>
      </c>
      <c r="F37" s="30"/>
      <c r="G37" s="29"/>
      <c r="H37" s="176">
        <f>D37/E37</f>
        <v>0.8847815628900103</v>
      </c>
      <c r="I37" s="173">
        <f>H37</f>
        <v>0.8847815628900103</v>
      </c>
      <c r="J37" s="78"/>
      <c r="K37" s="78"/>
      <c r="L37" s="78"/>
      <c r="M37" s="80"/>
      <c r="O37" s="75" t="s">
        <v>66</v>
      </c>
      <c r="AI37"/>
      <c r="AL37" s="1"/>
    </row>
    <row r="38" spans="1:38" ht="27" customHeight="1">
      <c r="A38" s="82"/>
      <c r="B38" s="35" t="s">
        <v>35</v>
      </c>
      <c r="C38" s="161">
        <v>0.1</v>
      </c>
      <c r="D38" s="177">
        <v>108333972</v>
      </c>
      <c r="E38" s="178">
        <v>122441489</v>
      </c>
      <c r="F38" s="30"/>
      <c r="G38" s="29"/>
      <c r="H38" s="176">
        <f>D38/E38</f>
        <v>0.8847815628900103</v>
      </c>
      <c r="I38" s="173">
        <f>H38</f>
        <v>0.8847815628900103</v>
      </c>
      <c r="J38" s="78"/>
      <c r="K38" s="78"/>
      <c r="L38" s="78"/>
      <c r="M38" s="80"/>
      <c r="O38" s="21" t="s">
        <v>69</v>
      </c>
      <c r="AI38"/>
      <c r="AL38" s="1"/>
    </row>
    <row r="39" spans="1:38" ht="27" customHeight="1" thickBot="1">
      <c r="A39" s="82"/>
      <c r="B39" s="36" t="s">
        <v>36</v>
      </c>
      <c r="C39" s="162">
        <v>0</v>
      </c>
      <c r="D39" s="163">
        <v>112433522</v>
      </c>
      <c r="E39" s="164">
        <v>120749841</v>
      </c>
      <c r="F39" s="38"/>
      <c r="G39" s="39"/>
      <c r="H39" s="130">
        <f>D39/E39</f>
        <v>0.9311277022716742</v>
      </c>
      <c r="I39" s="125">
        <f>H39</f>
        <v>0.9311277022716742</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95</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97</v>
      </c>
    </row>
    <row r="50" spans="1:40" ht="28.5" customHeight="1">
      <c r="A50" s="2"/>
      <c r="B50" s="78"/>
      <c r="C50" s="78"/>
      <c r="D50" s="78"/>
      <c r="E50" s="78"/>
      <c r="F50" s="78"/>
      <c r="G50" s="78"/>
      <c r="H50" s="78"/>
      <c r="I50" s="78"/>
      <c r="J50" s="78"/>
      <c r="K50" s="78"/>
      <c r="L50" s="78"/>
      <c r="M50" s="54"/>
      <c r="O50" s="78" t="s">
        <v>98</v>
      </c>
      <c r="AN50" s="1" t="e">
        <f>AN41+1</f>
        <v>#REF!</v>
      </c>
    </row>
    <row r="51" spans="1:40" ht="19.5" customHeight="1">
      <c r="A51" s="2"/>
      <c r="B51" s="78"/>
      <c r="C51" s="78"/>
      <c r="D51" s="78"/>
      <c r="E51" s="78"/>
      <c r="F51" s="78"/>
      <c r="G51" s="78"/>
      <c r="H51" s="78"/>
      <c r="I51" s="78"/>
      <c r="J51" s="78"/>
      <c r="K51" s="78"/>
      <c r="L51" s="78"/>
      <c r="M51" s="54"/>
      <c r="O51" s="78" t="s">
        <v>99</v>
      </c>
      <c r="AN51" s="1" t="e">
        <f aca="true" t="shared" si="0" ref="AN51:AN68">AN50+1</f>
        <v>#REF!</v>
      </c>
    </row>
    <row r="52" spans="1:40" ht="12.75">
      <c r="A52" s="2"/>
      <c r="B52" s="78"/>
      <c r="C52" s="78"/>
      <c r="D52" s="78"/>
      <c r="E52" s="78"/>
      <c r="F52" s="78"/>
      <c r="G52" s="78"/>
      <c r="H52" s="78"/>
      <c r="I52" s="78"/>
      <c r="J52" s="78"/>
      <c r="K52" s="78"/>
      <c r="L52" s="78"/>
      <c r="M52" s="54"/>
      <c r="O52" s="78" t="s">
        <v>100</v>
      </c>
      <c r="AN52" s="1" t="e">
        <f t="shared" si="0"/>
        <v>#REF!</v>
      </c>
    </row>
    <row r="53" spans="1:40" ht="12.75">
      <c r="A53" s="2"/>
      <c r="B53" s="78"/>
      <c r="C53" s="78"/>
      <c r="D53" s="78"/>
      <c r="E53" s="78"/>
      <c r="F53" s="78"/>
      <c r="G53" s="78"/>
      <c r="H53" s="78"/>
      <c r="I53" s="78"/>
      <c r="J53" s="78"/>
      <c r="K53" s="78"/>
      <c r="L53" s="78"/>
      <c r="M53" s="54"/>
      <c r="O53" s="78" t="s">
        <v>169</v>
      </c>
      <c r="AN53" s="1" t="e">
        <f t="shared" si="0"/>
        <v>#REF!</v>
      </c>
    </row>
    <row r="54" spans="1:40" ht="12.75">
      <c r="A54" s="2"/>
      <c r="B54" s="78"/>
      <c r="C54" s="78"/>
      <c r="D54" s="78"/>
      <c r="E54" s="78"/>
      <c r="F54" s="78"/>
      <c r="G54" s="78"/>
      <c r="H54" s="78"/>
      <c r="I54" s="78"/>
      <c r="J54" s="78"/>
      <c r="K54" s="78"/>
      <c r="L54" s="78"/>
      <c r="M54" s="54"/>
      <c r="O54" s="78" t="s">
        <v>103</v>
      </c>
      <c r="AN54" s="1" t="e">
        <f t="shared" si="0"/>
        <v>#REF!</v>
      </c>
    </row>
    <row r="55" spans="1:40" ht="12.75">
      <c r="A55" s="2"/>
      <c r="B55" s="78"/>
      <c r="C55" s="78"/>
      <c r="D55" s="78"/>
      <c r="E55" s="78"/>
      <c r="F55" s="78"/>
      <c r="G55" s="78"/>
      <c r="H55" s="78"/>
      <c r="I55" s="78"/>
      <c r="J55" s="78"/>
      <c r="K55" s="78"/>
      <c r="L55" s="78"/>
      <c r="M55" s="54"/>
      <c r="O55" s="78" t="s">
        <v>102</v>
      </c>
      <c r="AN55" s="1" t="e">
        <f t="shared" si="0"/>
        <v>#REF!</v>
      </c>
    </row>
    <row r="56" spans="1:40" ht="16.5" customHeight="1" thickBot="1">
      <c r="A56" s="2"/>
      <c r="B56" s="78"/>
      <c r="C56" s="78"/>
      <c r="D56" s="78"/>
      <c r="E56" s="78"/>
      <c r="F56" s="78"/>
      <c r="G56" s="78"/>
      <c r="H56" s="78"/>
      <c r="I56" s="78"/>
      <c r="J56" s="78"/>
      <c r="K56" s="78"/>
      <c r="L56" s="78"/>
      <c r="M56" s="54"/>
      <c r="O56" s="21" t="s">
        <v>107</v>
      </c>
      <c r="AN56" s="1" t="e">
        <f t="shared" si="0"/>
        <v>#REF!</v>
      </c>
    </row>
    <row r="57" spans="1:40" ht="13.5" customHeight="1" thickBot="1">
      <c r="A57" s="192" t="s">
        <v>37</v>
      </c>
      <c r="B57" s="193"/>
      <c r="C57" s="193"/>
      <c r="D57" s="193"/>
      <c r="E57" s="193"/>
      <c r="F57" s="193"/>
      <c r="G57" s="193"/>
      <c r="H57" s="193"/>
      <c r="I57" s="193"/>
      <c r="J57" s="193"/>
      <c r="K57" s="193"/>
      <c r="L57" s="193"/>
      <c r="M57" s="194"/>
      <c r="O57" s="78" t="s">
        <v>109</v>
      </c>
      <c r="AN57" s="1" t="e">
        <f>#REF!+1</f>
        <v>#REF!</v>
      </c>
    </row>
    <row r="58" spans="1:40" ht="13.5" thickBot="1">
      <c r="A58" s="2"/>
      <c r="B58" s="78"/>
      <c r="C58" s="78"/>
      <c r="D58" s="78"/>
      <c r="E58" s="78"/>
      <c r="F58" s="78"/>
      <c r="G58" s="78"/>
      <c r="H58" s="78"/>
      <c r="I58" s="78"/>
      <c r="J58" s="78"/>
      <c r="K58" s="78"/>
      <c r="L58" s="78"/>
      <c r="M58" s="54"/>
      <c r="O58" s="78" t="s">
        <v>110</v>
      </c>
      <c r="AN58" s="1" t="e">
        <f t="shared" si="0"/>
        <v>#REF!</v>
      </c>
    </row>
    <row r="59" spans="1:40" ht="25.5" customHeight="1" thickBot="1">
      <c r="A59" s="190" t="s">
        <v>38</v>
      </c>
      <c r="B59" s="208" t="s">
        <v>39</v>
      </c>
      <c r="C59" s="209"/>
      <c r="D59" s="209"/>
      <c r="E59" s="210"/>
      <c r="F59" s="220" t="s">
        <v>90</v>
      </c>
      <c r="G59" s="221"/>
      <c r="H59" s="208" t="s">
        <v>40</v>
      </c>
      <c r="I59" s="209"/>
      <c r="J59" s="209"/>
      <c r="K59" s="209"/>
      <c r="L59" s="209"/>
      <c r="M59" s="210"/>
      <c r="O59" s="1" t="s">
        <v>121</v>
      </c>
      <c r="AN59" s="1" t="e">
        <f t="shared" si="0"/>
        <v>#REF!</v>
      </c>
    </row>
    <row r="60" spans="1:15" ht="25.5" customHeight="1" thickBot="1">
      <c r="A60" s="191"/>
      <c r="B60" s="211"/>
      <c r="C60" s="212"/>
      <c r="D60" s="212"/>
      <c r="E60" s="213"/>
      <c r="F60" s="6" t="s">
        <v>91</v>
      </c>
      <c r="G60" s="51" t="s">
        <v>92</v>
      </c>
      <c r="H60" s="211"/>
      <c r="I60" s="212"/>
      <c r="J60" s="212"/>
      <c r="K60" s="212"/>
      <c r="L60" s="212"/>
      <c r="M60" s="213"/>
      <c r="O60" s="1" t="s">
        <v>111</v>
      </c>
    </row>
    <row r="61" spans="1:40" ht="79.5" customHeight="1" thickBot="1">
      <c r="A61" s="10" t="s">
        <v>33</v>
      </c>
      <c r="B61" s="287" t="s">
        <v>197</v>
      </c>
      <c r="C61" s="288"/>
      <c r="D61" s="288"/>
      <c r="E61" s="289"/>
      <c r="F61" s="158"/>
      <c r="G61" s="158" t="s">
        <v>185</v>
      </c>
      <c r="H61" s="198"/>
      <c r="I61" s="199"/>
      <c r="J61" s="199"/>
      <c r="K61" s="199"/>
      <c r="L61" s="199"/>
      <c r="M61" s="200"/>
      <c r="AN61" s="1" t="e">
        <f>AN59+1</f>
        <v>#REF!</v>
      </c>
    </row>
    <row r="62" spans="1:40" ht="90.75" customHeight="1" thickBot="1">
      <c r="A62" s="10" t="s">
        <v>34</v>
      </c>
      <c r="B62" s="290" t="s">
        <v>206</v>
      </c>
      <c r="C62" s="291"/>
      <c r="D62" s="291"/>
      <c r="E62" s="292"/>
      <c r="F62" s="34"/>
      <c r="G62" s="127" t="s">
        <v>185</v>
      </c>
      <c r="H62" s="198"/>
      <c r="I62" s="199"/>
      <c r="J62" s="199"/>
      <c r="K62" s="199"/>
      <c r="L62" s="199"/>
      <c r="M62" s="200"/>
      <c r="AN62" s="1" t="e">
        <f t="shared" si="0"/>
        <v>#REF!</v>
      </c>
    </row>
    <row r="63" spans="1:40" ht="97.5" customHeight="1" thickBot="1">
      <c r="A63" s="10" t="s">
        <v>41</v>
      </c>
      <c r="B63" s="313" t="s">
        <v>208</v>
      </c>
      <c r="C63" s="314"/>
      <c r="D63" s="314"/>
      <c r="E63" s="315"/>
      <c r="F63" s="34"/>
      <c r="G63" s="179" t="s">
        <v>185</v>
      </c>
      <c r="H63" s="185"/>
      <c r="I63" s="186"/>
      <c r="J63" s="186"/>
      <c r="K63" s="186"/>
      <c r="L63" s="186"/>
      <c r="M63" s="187"/>
      <c r="AN63" s="1" t="e">
        <f>#REF!+1</f>
        <v>#REF!</v>
      </c>
    </row>
    <row r="64" spans="1:40" ht="141" customHeight="1" thickBot="1">
      <c r="A64" s="10" t="s">
        <v>36</v>
      </c>
      <c r="B64" s="285" t="s">
        <v>221</v>
      </c>
      <c r="C64" s="312"/>
      <c r="D64" s="312"/>
      <c r="E64" s="312"/>
      <c r="F64" s="34"/>
      <c r="G64" s="181" t="s">
        <v>185</v>
      </c>
      <c r="H64" s="185"/>
      <c r="I64" s="186"/>
      <c r="J64" s="186"/>
      <c r="K64" s="186"/>
      <c r="L64" s="186"/>
      <c r="M64" s="187"/>
      <c r="AN64" s="1" t="e">
        <f t="shared" si="0"/>
        <v>#REF!</v>
      </c>
    </row>
    <row r="65" spans="1:40" ht="39" customHeight="1" thickBot="1">
      <c r="A65" s="10" t="s">
        <v>42</v>
      </c>
      <c r="B65" s="285"/>
      <c r="C65" s="286"/>
      <c r="D65" s="286"/>
      <c r="E65" s="286"/>
      <c r="F65" s="34"/>
      <c r="G65" s="34"/>
      <c r="H65" s="185"/>
      <c r="I65" s="186"/>
      <c r="J65" s="186"/>
      <c r="K65" s="186"/>
      <c r="L65" s="186"/>
      <c r="M65" s="187"/>
      <c r="AN65" s="1" t="e">
        <f>#REF!+1</f>
        <v>#REF!</v>
      </c>
    </row>
    <row r="66" spans="1:40" ht="24.75" customHeight="1">
      <c r="A66" s="78"/>
      <c r="B66" s="215"/>
      <c r="C66" s="215"/>
      <c r="D66" s="215"/>
      <c r="E66" s="215"/>
      <c r="F66" s="215"/>
      <c r="G66" s="215"/>
      <c r="H66" s="215"/>
      <c r="I66" s="215"/>
      <c r="J66" s="215"/>
      <c r="K66" s="215"/>
      <c r="L66" s="215"/>
      <c r="M66" s="215"/>
      <c r="AN66" s="1" t="e">
        <f t="shared" si="0"/>
        <v>#REF!</v>
      </c>
    </row>
    <row r="67" spans="1:40" ht="24.75" customHeight="1" hidden="1">
      <c r="A67" s="78"/>
      <c r="B67" s="215"/>
      <c r="C67" s="215"/>
      <c r="D67" s="215"/>
      <c r="E67" s="215"/>
      <c r="F67" s="215"/>
      <c r="G67" s="215"/>
      <c r="H67" s="215"/>
      <c r="I67" s="215"/>
      <c r="J67" s="215"/>
      <c r="K67" s="215"/>
      <c r="L67" s="215"/>
      <c r="M67" s="215"/>
      <c r="AN67" s="1" t="e">
        <f t="shared" si="0"/>
        <v>#REF!</v>
      </c>
    </row>
    <row r="68" spans="1:40" ht="24.75" customHeight="1" hidden="1">
      <c r="A68" s="78"/>
      <c r="B68" s="215"/>
      <c r="C68" s="215"/>
      <c r="D68" s="215"/>
      <c r="E68" s="215"/>
      <c r="F68" s="215"/>
      <c r="G68" s="215"/>
      <c r="H68" s="215"/>
      <c r="I68" s="215"/>
      <c r="J68" s="215"/>
      <c r="K68" s="215"/>
      <c r="L68" s="215"/>
      <c r="M68" s="215"/>
      <c r="AN68" s="1" t="e">
        <f t="shared" si="0"/>
        <v>#REF!</v>
      </c>
    </row>
    <row r="69" spans="1:13" ht="24.75" customHeight="1" hidden="1">
      <c r="A69" s="78"/>
      <c r="B69" s="215"/>
      <c r="C69" s="215"/>
      <c r="D69" s="215"/>
      <c r="E69" s="215"/>
      <c r="F69" s="215"/>
      <c r="G69" s="215"/>
      <c r="H69" s="215"/>
      <c r="I69" s="215"/>
      <c r="J69" s="215"/>
      <c r="K69" s="215"/>
      <c r="L69" s="215"/>
      <c r="M69" s="215"/>
    </row>
    <row r="70" spans="1:13" ht="24.75" customHeight="1" hidden="1">
      <c r="A70" s="78"/>
      <c r="B70" s="215"/>
      <c r="C70" s="215"/>
      <c r="D70" s="215"/>
      <c r="E70" s="215"/>
      <c r="F70" s="215"/>
      <c r="G70" s="215"/>
      <c r="H70" s="215"/>
      <c r="I70" s="215"/>
      <c r="J70" s="215"/>
      <c r="K70" s="215"/>
      <c r="L70" s="215"/>
      <c r="M70" s="215"/>
    </row>
    <row r="71" spans="1:13" ht="12.75" hidden="1">
      <c r="A71" s="78"/>
      <c r="B71" s="78"/>
      <c r="C71" s="78"/>
      <c r="D71" s="78"/>
      <c r="E71" s="78"/>
      <c r="F71" s="78"/>
      <c r="G71" s="78"/>
      <c r="H71" s="78"/>
      <c r="I71" s="78"/>
      <c r="J71" s="78"/>
      <c r="K71" s="78"/>
      <c r="L71" s="78"/>
      <c r="M71" s="78"/>
    </row>
    <row r="86" spans="2:11" ht="15" hidden="1">
      <c r="B86" s="78"/>
      <c r="C86" s="78"/>
      <c r="D86" s="78"/>
      <c r="E86" s="78"/>
      <c r="F86" s="214"/>
      <c r="G86" s="214"/>
      <c r="H86" s="214"/>
      <c r="I86" s="11" t="s">
        <v>43</v>
      </c>
      <c r="K86" s="12"/>
    </row>
    <row r="87" spans="2:11" ht="15" hidden="1">
      <c r="B87" s="78"/>
      <c r="C87" s="78"/>
      <c r="D87" s="78"/>
      <c r="E87" s="78"/>
      <c r="F87" s="214"/>
      <c r="G87" s="214"/>
      <c r="H87" s="214"/>
      <c r="I87" s="11" t="s">
        <v>44</v>
      </c>
      <c r="K87" s="12"/>
    </row>
    <row r="88" spans="2:11" ht="15" hidden="1">
      <c r="B88" s="78"/>
      <c r="C88" s="78"/>
      <c r="D88" s="78"/>
      <c r="E88" s="78"/>
      <c r="F88" s="214"/>
      <c r="G88" s="214"/>
      <c r="H88" s="214"/>
      <c r="I88" s="11" t="s">
        <v>45</v>
      </c>
      <c r="K88" s="12"/>
    </row>
    <row r="89" spans="2:11" ht="15" hidden="1">
      <c r="B89" s="78"/>
      <c r="C89" s="78"/>
      <c r="D89" s="78"/>
      <c r="E89" s="78"/>
      <c r="F89" s="214"/>
      <c r="G89" s="214"/>
      <c r="H89" s="214"/>
      <c r="K89" s="12"/>
    </row>
    <row r="90" spans="2:11" ht="15" hidden="1">
      <c r="B90" s="78"/>
      <c r="C90" s="78"/>
      <c r="D90" s="78"/>
      <c r="E90" s="78"/>
      <c r="F90" s="214"/>
      <c r="G90" s="214"/>
      <c r="H90" s="214"/>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27">
      <selection activeCell="E40" sqref="E40"/>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18.8515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67"/>
      <c r="B1" s="267"/>
      <c r="C1" s="268" t="s">
        <v>58</v>
      </c>
      <c r="D1" s="268"/>
      <c r="E1" s="268"/>
      <c r="F1" s="268"/>
      <c r="G1" s="268"/>
      <c r="H1" s="268"/>
      <c r="I1" s="268"/>
      <c r="J1" s="268"/>
      <c r="K1" s="269" t="s">
        <v>59</v>
      </c>
      <c r="L1" s="269"/>
      <c r="M1" s="269"/>
    </row>
    <row r="2" spans="1:15" ht="25.5" customHeight="1" thickBot="1">
      <c r="A2" s="267"/>
      <c r="B2" s="267"/>
      <c r="C2" s="268"/>
      <c r="D2" s="268"/>
      <c r="E2" s="268"/>
      <c r="F2" s="268"/>
      <c r="G2" s="268"/>
      <c r="H2" s="268"/>
      <c r="I2" s="268"/>
      <c r="J2" s="268"/>
      <c r="K2" s="270" t="s">
        <v>117</v>
      </c>
      <c r="L2" s="270"/>
      <c r="M2" s="270"/>
      <c r="O2" s="21" t="s">
        <v>71</v>
      </c>
    </row>
    <row r="3" spans="1:15" ht="25.5" customHeight="1" thickBot="1">
      <c r="A3" s="267"/>
      <c r="B3" s="267"/>
      <c r="C3" s="268"/>
      <c r="D3" s="268"/>
      <c r="E3" s="268"/>
      <c r="F3" s="268"/>
      <c r="G3" s="268"/>
      <c r="H3" s="268"/>
      <c r="I3" s="268"/>
      <c r="J3" s="268"/>
      <c r="K3" s="270" t="s">
        <v>118</v>
      </c>
      <c r="L3" s="270"/>
      <c r="M3" s="270"/>
      <c r="O3" s="78" t="s">
        <v>6</v>
      </c>
    </row>
    <row r="4" spans="1:15" ht="14.25" customHeight="1" thickBot="1">
      <c r="A4" s="13"/>
      <c r="B4" s="14"/>
      <c r="C4" s="15"/>
      <c r="D4" s="15"/>
      <c r="E4" s="15"/>
      <c r="F4" s="15"/>
      <c r="G4" s="15"/>
      <c r="H4" s="15"/>
      <c r="I4" s="15"/>
      <c r="J4" s="15"/>
      <c r="K4" s="16"/>
      <c r="L4" s="16"/>
      <c r="M4" s="17"/>
      <c r="O4" s="78" t="s">
        <v>8</v>
      </c>
    </row>
    <row r="5" spans="1:15" ht="13.5" thickBot="1">
      <c r="A5" s="192" t="s">
        <v>60</v>
      </c>
      <c r="B5" s="193"/>
      <c r="C5" s="193"/>
      <c r="D5" s="193"/>
      <c r="E5" s="193"/>
      <c r="F5" s="193"/>
      <c r="G5" s="193"/>
      <c r="H5" s="193"/>
      <c r="I5" s="193"/>
      <c r="J5" s="193"/>
      <c r="K5" s="193"/>
      <c r="L5" s="193"/>
      <c r="M5" s="194"/>
      <c r="O5" s="78" t="s">
        <v>10</v>
      </c>
    </row>
    <row r="6" spans="1:15" ht="13.5" thickBot="1">
      <c r="A6" s="52"/>
      <c r="B6" s="5"/>
      <c r="C6" s="5"/>
      <c r="D6" s="5"/>
      <c r="E6" s="5"/>
      <c r="F6" s="5"/>
      <c r="G6" s="5"/>
      <c r="H6" s="5"/>
      <c r="I6" s="5"/>
      <c r="J6" s="5"/>
      <c r="K6" s="5"/>
      <c r="L6" s="5"/>
      <c r="M6" s="53"/>
      <c r="O6" s="21" t="s">
        <v>72</v>
      </c>
    </row>
    <row r="7" spans="1:15" ht="30" customHeight="1" thickBot="1">
      <c r="A7" s="220" t="s">
        <v>1</v>
      </c>
      <c r="B7" s="221"/>
      <c r="C7" s="248" t="s">
        <v>54</v>
      </c>
      <c r="D7" s="249"/>
      <c r="E7" s="249"/>
      <c r="F7" s="249"/>
      <c r="G7" s="249"/>
      <c r="H7" s="250"/>
      <c r="I7" s="220" t="s">
        <v>2</v>
      </c>
      <c r="J7" s="222"/>
      <c r="K7" s="221"/>
      <c r="L7" s="251" t="s">
        <v>3</v>
      </c>
      <c r="M7" s="252"/>
      <c r="O7" s="78" t="s">
        <v>13</v>
      </c>
    </row>
    <row r="8" spans="1:15" ht="30" customHeight="1" thickBot="1">
      <c r="A8" s="220" t="s">
        <v>4</v>
      </c>
      <c r="B8" s="221"/>
      <c r="C8" s="248" t="s">
        <v>122</v>
      </c>
      <c r="D8" s="249"/>
      <c r="E8" s="249"/>
      <c r="F8" s="249"/>
      <c r="G8" s="249"/>
      <c r="H8" s="249"/>
      <c r="I8" s="249"/>
      <c r="J8" s="249"/>
      <c r="K8" s="249"/>
      <c r="L8" s="249"/>
      <c r="M8" s="250"/>
      <c r="O8" s="78" t="s">
        <v>18</v>
      </c>
    </row>
    <row r="9" spans="1:16" ht="30" customHeight="1" thickBot="1">
      <c r="A9" s="220" t="s">
        <v>5</v>
      </c>
      <c r="B9" s="221"/>
      <c r="C9" s="271" t="s">
        <v>68</v>
      </c>
      <c r="D9" s="272"/>
      <c r="E9" s="272"/>
      <c r="F9" s="272"/>
      <c r="G9" s="272"/>
      <c r="H9" s="272"/>
      <c r="I9" s="272"/>
      <c r="J9" s="272"/>
      <c r="K9" s="272"/>
      <c r="L9" s="272"/>
      <c r="M9" s="273"/>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220" t="s">
        <v>7</v>
      </c>
      <c r="B11" s="221"/>
      <c r="C11" s="254" t="s">
        <v>151</v>
      </c>
      <c r="D11" s="255"/>
      <c r="E11" s="255"/>
      <c r="F11" s="255"/>
      <c r="G11" s="255"/>
      <c r="H11" s="255"/>
      <c r="I11" s="255"/>
      <c r="J11" s="255"/>
      <c r="K11" s="28" t="s">
        <v>82</v>
      </c>
      <c r="L11" s="256" t="s">
        <v>183</v>
      </c>
      <c r="M11" s="257"/>
      <c r="O11" s="78" t="s">
        <v>21</v>
      </c>
    </row>
    <row r="12" spans="1:15" ht="30" customHeight="1" thickBot="1">
      <c r="A12" s="220" t="s">
        <v>9</v>
      </c>
      <c r="B12" s="221"/>
      <c r="C12" s="248" t="s">
        <v>152</v>
      </c>
      <c r="D12" s="249"/>
      <c r="E12" s="249"/>
      <c r="F12" s="249"/>
      <c r="G12" s="249"/>
      <c r="H12" s="249"/>
      <c r="I12" s="249"/>
      <c r="J12" s="249"/>
      <c r="K12" s="249"/>
      <c r="L12" s="249"/>
      <c r="M12" s="250"/>
      <c r="O12" s="78" t="s">
        <v>0</v>
      </c>
    </row>
    <row r="13" spans="1:15" ht="30" customHeight="1" thickBot="1">
      <c r="A13" s="220" t="s">
        <v>96</v>
      </c>
      <c r="B13" s="221"/>
      <c r="C13" s="248" t="s">
        <v>153</v>
      </c>
      <c r="D13" s="249"/>
      <c r="E13" s="249"/>
      <c r="F13" s="249"/>
      <c r="G13" s="249"/>
      <c r="H13" s="249"/>
      <c r="I13" s="249"/>
      <c r="J13" s="249"/>
      <c r="K13" s="249"/>
      <c r="L13" s="249"/>
      <c r="M13" s="250"/>
      <c r="O13" s="1" t="s">
        <v>119</v>
      </c>
    </row>
    <row r="14" spans="1:15" ht="30" customHeight="1" thickBot="1">
      <c r="A14" s="220" t="s">
        <v>106</v>
      </c>
      <c r="B14" s="221"/>
      <c r="C14" s="248" t="s">
        <v>111</v>
      </c>
      <c r="D14" s="249"/>
      <c r="E14" s="249"/>
      <c r="F14" s="249"/>
      <c r="G14" s="249"/>
      <c r="H14" s="249"/>
      <c r="I14" s="249"/>
      <c r="J14" s="249"/>
      <c r="K14" s="249"/>
      <c r="L14" s="249"/>
      <c r="M14" s="250"/>
      <c r="O14" s="1" t="s">
        <v>120</v>
      </c>
    </row>
    <row r="15" spans="1:15" ht="30" customHeight="1" thickBot="1">
      <c r="A15" s="220" t="s">
        <v>112</v>
      </c>
      <c r="B15" s="221"/>
      <c r="C15" s="248" t="s">
        <v>132</v>
      </c>
      <c r="D15" s="249"/>
      <c r="E15" s="249"/>
      <c r="F15" s="249"/>
      <c r="G15" s="249"/>
      <c r="H15" s="249"/>
      <c r="I15" s="249"/>
      <c r="J15" s="249"/>
      <c r="K15" s="249"/>
      <c r="L15" s="249"/>
      <c r="M15" s="250"/>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8" t="s">
        <v>11</v>
      </c>
      <c r="B17" s="210"/>
      <c r="C17" s="208" t="s">
        <v>76</v>
      </c>
      <c r="D17" s="210"/>
      <c r="E17" s="208" t="s">
        <v>12</v>
      </c>
      <c r="F17" s="209"/>
      <c r="G17" s="209"/>
      <c r="H17" s="209"/>
      <c r="I17" s="209"/>
      <c r="J17" s="209"/>
      <c r="K17" s="209"/>
      <c r="L17" s="209"/>
      <c r="M17" s="210"/>
      <c r="O17" s="21" t="s">
        <v>83</v>
      </c>
    </row>
    <row r="18" spans="1:15" ht="53.25" customHeight="1" thickBot="1">
      <c r="A18" s="211"/>
      <c r="B18" s="213"/>
      <c r="C18" s="211"/>
      <c r="D18" s="213"/>
      <c r="E18" s="6" t="s">
        <v>14</v>
      </c>
      <c r="F18" s="220" t="s">
        <v>15</v>
      </c>
      <c r="G18" s="222"/>
      <c r="H18" s="221"/>
      <c r="I18" s="51" t="s">
        <v>16</v>
      </c>
      <c r="J18" s="220" t="s">
        <v>170</v>
      </c>
      <c r="K18" s="222"/>
      <c r="L18" s="221"/>
      <c r="M18" s="6" t="s">
        <v>17</v>
      </c>
      <c r="O18" s="78" t="s">
        <v>27</v>
      </c>
    </row>
    <row r="19" spans="1:15" ht="30" customHeight="1" thickBot="1">
      <c r="A19" s="230" t="s">
        <v>150</v>
      </c>
      <c r="B19" s="231"/>
      <c r="C19" s="236" t="s">
        <v>85</v>
      </c>
      <c r="D19" s="237"/>
      <c r="E19" s="4">
        <v>1</v>
      </c>
      <c r="F19" s="242" t="s">
        <v>133</v>
      </c>
      <c r="G19" s="243"/>
      <c r="H19" s="244"/>
      <c r="I19" s="84" t="s">
        <v>95</v>
      </c>
      <c r="J19" s="245" t="s">
        <v>135</v>
      </c>
      <c r="K19" s="246"/>
      <c r="L19" s="247"/>
      <c r="M19" s="7" t="s">
        <v>119</v>
      </c>
      <c r="O19" s="78" t="s">
        <v>28</v>
      </c>
    </row>
    <row r="20" spans="1:15" ht="30" customHeight="1" thickBot="1">
      <c r="A20" s="232"/>
      <c r="B20" s="233"/>
      <c r="C20" s="238"/>
      <c r="D20" s="239"/>
      <c r="E20" s="4">
        <v>2</v>
      </c>
      <c r="F20" s="242" t="s">
        <v>134</v>
      </c>
      <c r="G20" s="243"/>
      <c r="H20" s="244"/>
      <c r="I20" s="84" t="s">
        <v>95</v>
      </c>
      <c r="J20" s="245" t="s">
        <v>135</v>
      </c>
      <c r="K20" s="246"/>
      <c r="L20" s="247"/>
      <c r="M20" s="7" t="s">
        <v>119</v>
      </c>
      <c r="O20" s="78" t="s">
        <v>3</v>
      </c>
    </row>
    <row r="21" spans="1:15" ht="30" customHeight="1" thickBot="1">
      <c r="A21" s="232"/>
      <c r="B21" s="233"/>
      <c r="C21" s="238"/>
      <c r="D21" s="239"/>
      <c r="E21" s="4"/>
      <c r="F21" s="242"/>
      <c r="G21" s="243"/>
      <c r="H21" s="244"/>
      <c r="I21" s="84"/>
      <c r="J21" s="245"/>
      <c r="K21" s="246"/>
      <c r="L21" s="247"/>
      <c r="M21" s="7"/>
      <c r="O21" s="78" t="s">
        <v>29</v>
      </c>
    </row>
    <row r="22" spans="1:15" ht="30" customHeight="1" thickBot="1">
      <c r="A22" s="234"/>
      <c r="B22" s="235"/>
      <c r="C22" s="240"/>
      <c r="D22" s="241"/>
      <c r="E22" s="4"/>
      <c r="F22" s="242"/>
      <c r="G22" s="243"/>
      <c r="H22" s="244"/>
      <c r="I22" s="84"/>
      <c r="J22" s="245"/>
      <c r="K22" s="246"/>
      <c r="L22" s="247"/>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166</v>
      </c>
      <c r="H24" s="55" t="s">
        <v>143</v>
      </c>
      <c r="I24" s="6" t="s">
        <v>104</v>
      </c>
      <c r="J24" s="55" t="s">
        <v>143</v>
      </c>
      <c r="K24" s="6" t="s">
        <v>105</v>
      </c>
      <c r="L24" s="216" t="s">
        <v>143</v>
      </c>
      <c r="M24" s="217"/>
      <c r="O24" s="75" t="s">
        <v>48</v>
      </c>
      <c r="AN24" s="1">
        <f>AN23+1</f>
        <v>2003</v>
      </c>
    </row>
    <row r="25" spans="1:15" ht="16.5" customHeight="1" thickBot="1">
      <c r="A25" s="190" t="s">
        <v>26</v>
      </c>
      <c r="B25" s="188" t="s">
        <v>119</v>
      </c>
      <c r="C25" s="190" t="s">
        <v>75</v>
      </c>
      <c r="D25" s="188" t="s">
        <v>119</v>
      </c>
      <c r="E25" s="190" t="s">
        <v>113</v>
      </c>
      <c r="F25" s="68" t="s">
        <v>116</v>
      </c>
      <c r="G25" s="58">
        <v>2016</v>
      </c>
      <c r="H25" s="58">
        <v>2017</v>
      </c>
      <c r="I25" s="58">
        <v>2018</v>
      </c>
      <c r="J25" s="58">
        <v>2019</v>
      </c>
      <c r="K25" s="58">
        <v>2020</v>
      </c>
      <c r="L25" s="204" t="s">
        <v>167</v>
      </c>
      <c r="M25" s="205"/>
      <c r="O25" s="75" t="s">
        <v>49</v>
      </c>
    </row>
    <row r="26" spans="1:15" ht="30" customHeight="1" thickBot="1">
      <c r="A26" s="191"/>
      <c r="B26" s="189"/>
      <c r="C26" s="191"/>
      <c r="D26" s="189"/>
      <c r="E26" s="203"/>
      <c r="F26" s="67" t="s">
        <v>114</v>
      </c>
      <c r="G26" s="55" t="s">
        <v>143</v>
      </c>
      <c r="H26" s="55" t="s">
        <v>143</v>
      </c>
      <c r="I26" s="55" t="s">
        <v>143</v>
      </c>
      <c r="J26" s="55" t="s">
        <v>143</v>
      </c>
      <c r="K26" s="55" t="s">
        <v>143</v>
      </c>
      <c r="L26" s="216" t="s">
        <v>143</v>
      </c>
      <c r="M26" s="217"/>
      <c r="O26" s="75" t="s">
        <v>61</v>
      </c>
    </row>
    <row r="27" spans="1:15" ht="30" customHeight="1" thickBot="1">
      <c r="A27" s="73"/>
      <c r="B27" s="70"/>
      <c r="C27" s="69"/>
      <c r="D27" s="69"/>
      <c r="E27" s="191"/>
      <c r="F27" s="71" t="s">
        <v>115</v>
      </c>
      <c r="G27" s="55" t="s">
        <v>143</v>
      </c>
      <c r="H27" s="55" t="s">
        <v>143</v>
      </c>
      <c r="I27" s="55" t="s">
        <v>143</v>
      </c>
      <c r="J27" s="55" t="s">
        <v>143</v>
      </c>
      <c r="K27" s="55" t="s">
        <v>143</v>
      </c>
      <c r="L27" s="216" t="s">
        <v>143</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8" t="s">
        <v>94</v>
      </c>
      <c r="B29" s="209"/>
      <c r="C29" s="210"/>
      <c r="D29" s="226" t="s">
        <v>77</v>
      </c>
      <c r="E29" s="227"/>
      <c r="F29" s="79">
        <v>85.01</v>
      </c>
      <c r="G29" s="31" t="s">
        <v>87</v>
      </c>
      <c r="H29" s="90">
        <v>1</v>
      </c>
      <c r="I29" s="293" t="s">
        <v>88</v>
      </c>
      <c r="J29" s="294"/>
      <c r="K29" s="25"/>
      <c r="L29" s="295"/>
      <c r="M29" s="237"/>
      <c r="O29" s="75" t="s">
        <v>51</v>
      </c>
      <c r="AN29" s="1" t="e">
        <f>AN28+1</f>
        <v>#REF!</v>
      </c>
    </row>
    <row r="30" spans="1:40" ht="24.75" customHeight="1" thickBot="1">
      <c r="A30" s="223"/>
      <c r="B30" s="224"/>
      <c r="C30" s="225"/>
      <c r="D30" s="228" t="s">
        <v>78</v>
      </c>
      <c r="E30" s="229"/>
      <c r="F30" s="81">
        <v>60.01</v>
      </c>
      <c r="G30" s="32" t="s">
        <v>87</v>
      </c>
      <c r="H30" s="89">
        <v>0.85</v>
      </c>
      <c r="I30" s="23"/>
      <c r="J30" s="24"/>
      <c r="K30" s="24"/>
      <c r="L30" s="214"/>
      <c r="M30" s="239"/>
      <c r="O30" s="75" t="s">
        <v>52</v>
      </c>
      <c r="AN30" s="1" t="e">
        <f>#REF!+1</f>
        <v>#REF!</v>
      </c>
    </row>
    <row r="31" spans="1:40" ht="24.75" customHeight="1" thickBot="1">
      <c r="A31" s="211"/>
      <c r="B31" s="212"/>
      <c r="C31" s="213"/>
      <c r="D31" s="218" t="s">
        <v>79</v>
      </c>
      <c r="E31" s="219"/>
      <c r="F31" s="87">
        <v>0</v>
      </c>
      <c r="G31" s="33" t="s">
        <v>87</v>
      </c>
      <c r="H31" s="88">
        <v>0.6</v>
      </c>
      <c r="I31" s="26"/>
      <c r="J31" s="27"/>
      <c r="K31" s="27"/>
      <c r="L31" s="296"/>
      <c r="M31" s="241"/>
      <c r="O31" s="143" t="s">
        <v>168</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92" t="s">
        <v>30</v>
      </c>
      <c r="B33" s="193"/>
      <c r="C33" s="193"/>
      <c r="D33" s="193"/>
      <c r="E33" s="193"/>
      <c r="F33" s="193"/>
      <c r="G33" s="193"/>
      <c r="H33" s="193"/>
      <c r="I33" s="193"/>
      <c r="J33" s="193"/>
      <c r="K33" s="193"/>
      <c r="L33" s="193"/>
      <c r="M33" s="194"/>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85">
        <v>1</v>
      </c>
      <c r="D36" s="92">
        <v>1370325108</v>
      </c>
      <c r="E36" s="92">
        <v>1878218335</v>
      </c>
      <c r="F36" s="48"/>
      <c r="G36" s="49"/>
      <c r="H36" s="86">
        <f>D36/E36</f>
        <v>0.7295877600939297</v>
      </c>
      <c r="I36" s="72">
        <f>H36</f>
        <v>0.7295877600939297</v>
      </c>
      <c r="J36" s="78"/>
      <c r="K36" s="78"/>
      <c r="L36" s="78"/>
      <c r="M36" s="80"/>
      <c r="O36" s="75" t="s">
        <v>65</v>
      </c>
      <c r="AI36"/>
      <c r="AL36" s="1"/>
    </row>
    <row r="37" spans="1:38" ht="27" customHeight="1">
      <c r="A37" s="82"/>
      <c r="B37" s="35" t="s">
        <v>34</v>
      </c>
      <c r="C37" s="85">
        <v>1</v>
      </c>
      <c r="D37" s="170">
        <v>2090415619</v>
      </c>
      <c r="E37" s="170">
        <v>2501721995</v>
      </c>
      <c r="F37" s="30"/>
      <c r="G37" s="29"/>
      <c r="H37" s="86">
        <f>D37/E37</f>
        <v>0.8355906944008781</v>
      </c>
      <c r="I37" s="43">
        <f>H37</f>
        <v>0.8355906944008781</v>
      </c>
      <c r="J37" s="78"/>
      <c r="K37" s="78"/>
      <c r="L37" s="78"/>
      <c r="M37" s="80"/>
      <c r="O37" s="75" t="s">
        <v>66</v>
      </c>
      <c r="AI37"/>
      <c r="AL37" s="1"/>
    </row>
    <row r="38" spans="1:38" ht="27" customHeight="1">
      <c r="A38" s="82"/>
      <c r="B38" s="35" t="s">
        <v>35</v>
      </c>
      <c r="C38" s="85">
        <v>1</v>
      </c>
      <c r="D38" s="170">
        <v>2026295242</v>
      </c>
      <c r="E38" s="170">
        <v>2252526398</v>
      </c>
      <c r="F38" s="30"/>
      <c r="G38" s="29"/>
      <c r="H38" s="86">
        <f>D38/E38</f>
        <v>0.8995655916836895</v>
      </c>
      <c r="I38" s="43">
        <f>H38</f>
        <v>0.8995655916836895</v>
      </c>
      <c r="J38" s="78"/>
      <c r="K38" s="78"/>
      <c r="L38" s="78"/>
      <c r="M38" s="80"/>
      <c r="O38" s="21" t="s">
        <v>69</v>
      </c>
      <c r="AI38"/>
      <c r="AL38" s="1"/>
    </row>
    <row r="39" spans="1:38" ht="27" customHeight="1" thickBot="1">
      <c r="A39" s="82"/>
      <c r="B39" s="36" t="s">
        <v>36</v>
      </c>
      <c r="C39" s="91">
        <v>1</v>
      </c>
      <c r="D39" s="37">
        <v>1840058749</v>
      </c>
      <c r="E39" s="37">
        <v>1993300006</v>
      </c>
      <c r="F39" s="38"/>
      <c r="G39" s="39"/>
      <c r="H39" s="44">
        <f>D39/E39</f>
        <v>0.9231218298606677</v>
      </c>
      <c r="I39" s="45">
        <f>H39</f>
        <v>0.9231218298606677</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95</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97</v>
      </c>
    </row>
    <row r="50" spans="1:40" ht="28.5" customHeight="1">
      <c r="A50" s="2"/>
      <c r="B50" s="78"/>
      <c r="C50" s="78"/>
      <c r="D50" s="78"/>
      <c r="E50" s="78"/>
      <c r="F50" s="78"/>
      <c r="G50" s="78"/>
      <c r="H50" s="78"/>
      <c r="I50" s="78"/>
      <c r="J50" s="78"/>
      <c r="K50" s="78"/>
      <c r="L50" s="78"/>
      <c r="M50" s="54"/>
      <c r="O50" s="78" t="s">
        <v>98</v>
      </c>
      <c r="AN50" s="1" t="e">
        <f>AN41+1</f>
        <v>#REF!</v>
      </c>
    </row>
    <row r="51" spans="1:40" ht="19.5" customHeight="1">
      <c r="A51" s="2"/>
      <c r="B51" s="78"/>
      <c r="C51" s="78"/>
      <c r="D51" s="78"/>
      <c r="E51" s="78"/>
      <c r="F51" s="78"/>
      <c r="G51" s="78"/>
      <c r="H51" s="78"/>
      <c r="I51" s="78"/>
      <c r="J51" s="78"/>
      <c r="K51" s="78"/>
      <c r="L51" s="78"/>
      <c r="M51" s="54"/>
      <c r="O51" s="78" t="s">
        <v>99</v>
      </c>
      <c r="AN51" s="1" t="e">
        <f aca="true" t="shared" si="0" ref="AN51:AN68">AN50+1</f>
        <v>#REF!</v>
      </c>
    </row>
    <row r="52" spans="1:40" ht="12.75">
      <c r="A52" s="2"/>
      <c r="B52" s="78"/>
      <c r="C52" s="78"/>
      <c r="D52" s="78"/>
      <c r="E52" s="78"/>
      <c r="F52" s="78"/>
      <c r="G52" s="78"/>
      <c r="H52" s="78"/>
      <c r="I52" s="78"/>
      <c r="J52" s="78"/>
      <c r="K52" s="78"/>
      <c r="L52" s="78"/>
      <c r="M52" s="54"/>
      <c r="O52" s="78" t="s">
        <v>100</v>
      </c>
      <c r="AN52" s="1" t="e">
        <f t="shared" si="0"/>
        <v>#REF!</v>
      </c>
    </row>
    <row r="53" spans="1:40" ht="12.75">
      <c r="A53" s="2"/>
      <c r="B53" s="78"/>
      <c r="C53" s="78"/>
      <c r="D53" s="78"/>
      <c r="E53" s="78"/>
      <c r="F53" s="78"/>
      <c r="G53" s="78"/>
      <c r="H53" s="78"/>
      <c r="I53" s="78"/>
      <c r="J53" s="78"/>
      <c r="K53" s="78"/>
      <c r="L53" s="78"/>
      <c r="M53" s="54"/>
      <c r="O53" s="78" t="s">
        <v>169</v>
      </c>
      <c r="AN53" s="1" t="e">
        <f t="shared" si="0"/>
        <v>#REF!</v>
      </c>
    </row>
    <row r="54" spans="1:40" ht="12.75">
      <c r="A54" s="2"/>
      <c r="B54" s="78"/>
      <c r="C54" s="78"/>
      <c r="D54" s="78"/>
      <c r="E54" s="78"/>
      <c r="F54" s="78"/>
      <c r="G54" s="78"/>
      <c r="H54" s="78"/>
      <c r="I54" s="78"/>
      <c r="J54" s="78"/>
      <c r="K54" s="78"/>
      <c r="L54" s="78"/>
      <c r="M54" s="54"/>
      <c r="O54" s="78" t="s">
        <v>103</v>
      </c>
      <c r="AN54" s="1" t="e">
        <f t="shared" si="0"/>
        <v>#REF!</v>
      </c>
    </row>
    <row r="55" spans="1:40" ht="12.75">
      <c r="A55" s="2"/>
      <c r="B55" s="78"/>
      <c r="C55" s="78"/>
      <c r="D55" s="78"/>
      <c r="E55" s="78"/>
      <c r="F55" s="78"/>
      <c r="G55" s="78"/>
      <c r="H55" s="78"/>
      <c r="I55" s="78"/>
      <c r="J55" s="78"/>
      <c r="K55" s="78"/>
      <c r="L55" s="78"/>
      <c r="M55" s="54"/>
      <c r="O55" s="78" t="s">
        <v>102</v>
      </c>
      <c r="AN55" s="1" t="e">
        <f t="shared" si="0"/>
        <v>#REF!</v>
      </c>
    </row>
    <row r="56" spans="1:40" ht="16.5" customHeight="1" thickBot="1">
      <c r="A56" s="2"/>
      <c r="B56" s="78"/>
      <c r="C56" s="78"/>
      <c r="D56" s="78"/>
      <c r="E56" s="78"/>
      <c r="F56" s="78"/>
      <c r="G56" s="78"/>
      <c r="H56" s="78"/>
      <c r="I56" s="78"/>
      <c r="J56" s="78"/>
      <c r="K56" s="78"/>
      <c r="L56" s="78"/>
      <c r="M56" s="54"/>
      <c r="O56" s="21" t="s">
        <v>107</v>
      </c>
      <c r="AN56" s="1" t="e">
        <f t="shared" si="0"/>
        <v>#REF!</v>
      </c>
    </row>
    <row r="57" spans="1:40" ht="13.5" customHeight="1" thickBot="1">
      <c r="A57" s="192" t="s">
        <v>37</v>
      </c>
      <c r="B57" s="193"/>
      <c r="C57" s="193"/>
      <c r="D57" s="193"/>
      <c r="E57" s="193"/>
      <c r="F57" s="193"/>
      <c r="G57" s="193"/>
      <c r="H57" s="193"/>
      <c r="I57" s="193"/>
      <c r="J57" s="193"/>
      <c r="K57" s="193"/>
      <c r="L57" s="193"/>
      <c r="M57" s="194"/>
      <c r="O57" s="78" t="s">
        <v>109</v>
      </c>
      <c r="AN57" s="1" t="e">
        <f>#REF!+1</f>
        <v>#REF!</v>
      </c>
    </row>
    <row r="58" spans="1:40" ht="13.5" thickBot="1">
      <c r="A58" s="2"/>
      <c r="B58" s="78"/>
      <c r="C58" s="78"/>
      <c r="D58" s="78"/>
      <c r="E58" s="78"/>
      <c r="F58" s="78"/>
      <c r="G58" s="78"/>
      <c r="H58" s="78"/>
      <c r="I58" s="78"/>
      <c r="J58" s="78"/>
      <c r="K58" s="78"/>
      <c r="L58" s="78"/>
      <c r="M58" s="54"/>
      <c r="O58" s="78" t="s">
        <v>110</v>
      </c>
      <c r="AN58" s="1" t="e">
        <f t="shared" si="0"/>
        <v>#REF!</v>
      </c>
    </row>
    <row r="59" spans="1:40" ht="25.5" customHeight="1" thickBot="1">
      <c r="A59" s="190" t="s">
        <v>38</v>
      </c>
      <c r="B59" s="208" t="s">
        <v>39</v>
      </c>
      <c r="C59" s="209"/>
      <c r="D59" s="209"/>
      <c r="E59" s="210"/>
      <c r="F59" s="220" t="s">
        <v>90</v>
      </c>
      <c r="G59" s="221"/>
      <c r="H59" s="208" t="s">
        <v>40</v>
      </c>
      <c r="I59" s="209"/>
      <c r="J59" s="209"/>
      <c r="K59" s="209"/>
      <c r="L59" s="209"/>
      <c r="M59" s="210"/>
      <c r="O59" s="1" t="s">
        <v>121</v>
      </c>
      <c r="AN59" s="1" t="e">
        <f t="shared" si="0"/>
        <v>#REF!</v>
      </c>
    </row>
    <row r="60" spans="1:15" ht="25.5" customHeight="1" thickBot="1">
      <c r="A60" s="191"/>
      <c r="B60" s="211"/>
      <c r="C60" s="212"/>
      <c r="D60" s="212"/>
      <c r="E60" s="213"/>
      <c r="F60" s="6" t="s">
        <v>91</v>
      </c>
      <c r="G60" s="51" t="s">
        <v>92</v>
      </c>
      <c r="H60" s="211"/>
      <c r="I60" s="212"/>
      <c r="J60" s="212"/>
      <c r="K60" s="212"/>
      <c r="L60" s="212"/>
      <c r="M60" s="213"/>
      <c r="O60" s="1" t="s">
        <v>111</v>
      </c>
    </row>
    <row r="61" spans="1:40" ht="101.25" customHeight="1" thickBot="1">
      <c r="A61" s="10" t="s">
        <v>33</v>
      </c>
      <c r="B61" s="184" t="s">
        <v>188</v>
      </c>
      <c r="C61" s="184"/>
      <c r="D61" s="184"/>
      <c r="E61" s="184"/>
      <c r="F61" s="152" t="s">
        <v>185</v>
      </c>
      <c r="G61" s="152"/>
      <c r="H61" s="299" t="s">
        <v>187</v>
      </c>
      <c r="I61" s="300"/>
      <c r="J61" s="300"/>
      <c r="K61" s="300"/>
      <c r="L61" s="300"/>
      <c r="M61" s="301"/>
      <c r="AN61" s="1" t="e">
        <f>AN59+1</f>
        <v>#REF!</v>
      </c>
    </row>
    <row r="62" spans="1:40" ht="139.5" customHeight="1" thickBot="1">
      <c r="A62" s="10" t="s">
        <v>34</v>
      </c>
      <c r="B62" s="184" t="s">
        <v>213</v>
      </c>
      <c r="C62" s="184"/>
      <c r="D62" s="184"/>
      <c r="E62" s="184"/>
      <c r="F62" s="171" t="s">
        <v>185</v>
      </c>
      <c r="G62" s="116"/>
      <c r="H62" s="302"/>
      <c r="I62" s="303"/>
      <c r="J62" s="303"/>
      <c r="K62" s="303"/>
      <c r="L62" s="303"/>
      <c r="M62" s="304"/>
      <c r="AN62" s="1" t="e">
        <f t="shared" si="0"/>
        <v>#REF!</v>
      </c>
    </row>
    <row r="63" spans="1:40" ht="164.25" customHeight="1" thickBot="1">
      <c r="A63" s="10" t="s">
        <v>41</v>
      </c>
      <c r="B63" s="183" t="s">
        <v>209</v>
      </c>
      <c r="C63" s="183"/>
      <c r="D63" s="183"/>
      <c r="E63" s="183"/>
      <c r="F63" s="179"/>
      <c r="G63" s="117" t="s">
        <v>185</v>
      </c>
      <c r="H63" s="198"/>
      <c r="I63" s="199"/>
      <c r="J63" s="199"/>
      <c r="K63" s="199"/>
      <c r="L63" s="199"/>
      <c r="M63" s="200"/>
      <c r="AN63" s="1" t="e">
        <f>#REF!+1</f>
        <v>#REF!</v>
      </c>
    </row>
    <row r="64" spans="1:40" ht="154.5" customHeight="1" thickBot="1">
      <c r="A64" s="10" t="s">
        <v>36</v>
      </c>
      <c r="B64" s="183" t="s">
        <v>215</v>
      </c>
      <c r="C64" s="183"/>
      <c r="D64" s="183"/>
      <c r="E64" s="183"/>
      <c r="F64" s="34"/>
      <c r="G64" s="131" t="s">
        <v>185</v>
      </c>
      <c r="H64" s="198"/>
      <c r="I64" s="199"/>
      <c r="J64" s="199"/>
      <c r="K64" s="199"/>
      <c r="L64" s="199"/>
      <c r="M64" s="200"/>
      <c r="AN64" s="1" t="e">
        <f t="shared" si="0"/>
        <v>#REF!</v>
      </c>
    </row>
    <row r="65" spans="1:40" ht="23.25" customHeight="1" thickBot="1">
      <c r="A65" s="10" t="s">
        <v>42</v>
      </c>
      <c r="B65" s="297"/>
      <c r="C65" s="298"/>
      <c r="D65" s="298"/>
      <c r="E65" s="298"/>
      <c r="F65" s="34"/>
      <c r="G65" s="34"/>
      <c r="H65" s="198"/>
      <c r="I65" s="199"/>
      <c r="J65" s="199"/>
      <c r="K65" s="199"/>
      <c r="L65" s="199"/>
      <c r="M65" s="200"/>
      <c r="AN65" s="1" t="e">
        <f>#REF!+1</f>
        <v>#REF!</v>
      </c>
    </row>
    <row r="66" spans="1:40" ht="24.75" customHeight="1">
      <c r="A66" s="78"/>
      <c r="B66" s="215"/>
      <c r="C66" s="215"/>
      <c r="D66" s="215"/>
      <c r="E66" s="215"/>
      <c r="F66" s="215"/>
      <c r="G66" s="215"/>
      <c r="H66" s="215"/>
      <c r="I66" s="215"/>
      <c r="J66" s="215"/>
      <c r="K66" s="215"/>
      <c r="L66" s="215"/>
      <c r="M66" s="215"/>
      <c r="AN66" s="1" t="e">
        <f t="shared" si="0"/>
        <v>#REF!</v>
      </c>
    </row>
    <row r="67" spans="1:40" ht="24.75" customHeight="1" hidden="1">
      <c r="A67" s="78"/>
      <c r="B67" s="215"/>
      <c r="C67" s="215"/>
      <c r="D67" s="215"/>
      <c r="E67" s="215"/>
      <c r="F67" s="215"/>
      <c r="G67" s="215"/>
      <c r="H67" s="215"/>
      <c r="I67" s="215"/>
      <c r="J67" s="215"/>
      <c r="K67" s="215"/>
      <c r="L67" s="215"/>
      <c r="M67" s="215"/>
      <c r="AN67" s="1" t="e">
        <f t="shared" si="0"/>
        <v>#REF!</v>
      </c>
    </row>
    <row r="68" spans="1:40" ht="24.75" customHeight="1" hidden="1">
      <c r="A68" s="78"/>
      <c r="B68" s="215"/>
      <c r="C68" s="215"/>
      <c r="D68" s="215"/>
      <c r="E68" s="215"/>
      <c r="F68" s="215"/>
      <c r="G68" s="215"/>
      <c r="H68" s="215"/>
      <c r="I68" s="215"/>
      <c r="J68" s="215"/>
      <c r="K68" s="215"/>
      <c r="L68" s="215"/>
      <c r="M68" s="215"/>
      <c r="AN68" s="1" t="e">
        <f t="shared" si="0"/>
        <v>#REF!</v>
      </c>
    </row>
    <row r="69" spans="1:13" ht="24.75" customHeight="1" hidden="1">
      <c r="A69" s="78"/>
      <c r="B69" s="215"/>
      <c r="C69" s="215"/>
      <c r="D69" s="215"/>
      <c r="E69" s="215"/>
      <c r="F69" s="215"/>
      <c r="G69" s="215"/>
      <c r="H69" s="215"/>
      <c r="I69" s="215"/>
      <c r="J69" s="215"/>
      <c r="K69" s="215"/>
      <c r="L69" s="215"/>
      <c r="M69" s="215"/>
    </row>
    <row r="70" spans="1:13" ht="24.75" customHeight="1" hidden="1">
      <c r="A70" s="78"/>
      <c r="B70" s="215"/>
      <c r="C70" s="215"/>
      <c r="D70" s="215"/>
      <c r="E70" s="215"/>
      <c r="F70" s="215"/>
      <c r="G70" s="215"/>
      <c r="H70" s="215"/>
      <c r="I70" s="215"/>
      <c r="J70" s="215"/>
      <c r="K70" s="215"/>
      <c r="L70" s="215"/>
      <c r="M70" s="215"/>
    </row>
    <row r="71" spans="1:13" ht="12.75" hidden="1">
      <c r="A71" s="78"/>
      <c r="B71" s="78"/>
      <c r="C71" s="78"/>
      <c r="D71" s="78"/>
      <c r="E71" s="78"/>
      <c r="F71" s="78"/>
      <c r="G71" s="78"/>
      <c r="H71" s="78"/>
      <c r="I71" s="78"/>
      <c r="J71" s="78"/>
      <c r="K71" s="78"/>
      <c r="L71" s="78"/>
      <c r="M71" s="78"/>
    </row>
    <row r="86" spans="2:11" ht="15" hidden="1">
      <c r="B86" s="78"/>
      <c r="C86" s="78"/>
      <c r="D86" s="78"/>
      <c r="E86" s="78"/>
      <c r="F86" s="214"/>
      <c r="G86" s="214"/>
      <c r="H86" s="214"/>
      <c r="I86" s="11" t="s">
        <v>43</v>
      </c>
      <c r="K86" s="12"/>
    </row>
    <row r="87" spans="2:11" ht="15" hidden="1">
      <c r="B87" s="78"/>
      <c r="C87" s="78"/>
      <c r="D87" s="78"/>
      <c r="E87" s="78"/>
      <c r="F87" s="214"/>
      <c r="G87" s="214"/>
      <c r="H87" s="214"/>
      <c r="I87" s="11" t="s">
        <v>44</v>
      </c>
      <c r="K87" s="12"/>
    </row>
    <row r="88" spans="2:11" ht="15" hidden="1">
      <c r="B88" s="78"/>
      <c r="C88" s="78"/>
      <c r="D88" s="78"/>
      <c r="E88" s="78"/>
      <c r="F88" s="214"/>
      <c r="G88" s="214"/>
      <c r="H88" s="214"/>
      <c r="I88" s="11" t="s">
        <v>45</v>
      </c>
      <c r="K88" s="12"/>
    </row>
    <row r="89" spans="2:11" ht="15" hidden="1">
      <c r="B89" s="78"/>
      <c r="C89" s="78"/>
      <c r="D89" s="78"/>
      <c r="E89" s="78"/>
      <c r="F89" s="214"/>
      <c r="G89" s="214"/>
      <c r="H89" s="214"/>
      <c r="K89" s="12"/>
    </row>
    <row r="90" spans="2:11" ht="15" hidden="1">
      <c r="B90" s="78"/>
      <c r="C90" s="78"/>
      <c r="D90" s="78"/>
      <c r="E90" s="78"/>
      <c r="F90" s="214"/>
      <c r="G90" s="214"/>
      <c r="H90" s="214"/>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H59:M60"/>
    <mergeCell ref="A29:C31"/>
    <mergeCell ref="D29:E29"/>
    <mergeCell ref="I29:J29"/>
    <mergeCell ref="L29:M31"/>
    <mergeCell ref="D30:E30"/>
    <mergeCell ref="D31:E31"/>
    <mergeCell ref="B61:E61"/>
    <mergeCell ref="B63:E63"/>
    <mergeCell ref="H63:M63"/>
    <mergeCell ref="B62:E62"/>
    <mergeCell ref="H61:M62"/>
    <mergeCell ref="A33:M33"/>
    <mergeCell ref="A57:M57"/>
    <mergeCell ref="A59:A60"/>
    <mergeCell ref="B59:E60"/>
    <mergeCell ref="F59:G59"/>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67"/>
      <c r="B1" s="267"/>
      <c r="C1" s="268" t="s">
        <v>58</v>
      </c>
      <c r="D1" s="268"/>
      <c r="E1" s="268"/>
      <c r="F1" s="268"/>
      <c r="G1" s="268"/>
      <c r="H1" s="268"/>
      <c r="I1" s="268"/>
      <c r="J1" s="268"/>
      <c r="K1" s="269" t="s">
        <v>59</v>
      </c>
      <c r="L1" s="269"/>
      <c r="M1" s="269"/>
    </row>
    <row r="2" spans="1:15" ht="25.5" customHeight="1" thickBot="1">
      <c r="A2" s="267"/>
      <c r="B2" s="267"/>
      <c r="C2" s="268"/>
      <c r="D2" s="268"/>
      <c r="E2" s="268"/>
      <c r="F2" s="268"/>
      <c r="G2" s="268"/>
      <c r="H2" s="268"/>
      <c r="I2" s="268"/>
      <c r="J2" s="268"/>
      <c r="K2" s="270" t="s">
        <v>117</v>
      </c>
      <c r="L2" s="270"/>
      <c r="M2" s="270"/>
      <c r="O2" s="21" t="s">
        <v>71</v>
      </c>
    </row>
    <row r="3" spans="1:15" ht="25.5" customHeight="1" thickBot="1">
      <c r="A3" s="267"/>
      <c r="B3" s="267"/>
      <c r="C3" s="268"/>
      <c r="D3" s="268"/>
      <c r="E3" s="268"/>
      <c r="F3" s="268"/>
      <c r="G3" s="268"/>
      <c r="H3" s="268"/>
      <c r="I3" s="268"/>
      <c r="J3" s="268"/>
      <c r="K3" s="270" t="s">
        <v>118</v>
      </c>
      <c r="L3" s="270"/>
      <c r="M3" s="270"/>
      <c r="O3" s="103" t="s">
        <v>6</v>
      </c>
    </row>
    <row r="4" spans="1:15" ht="14.25" customHeight="1" thickBot="1">
      <c r="A4" s="13"/>
      <c r="B4" s="14"/>
      <c r="C4" s="15"/>
      <c r="D4" s="15"/>
      <c r="E4" s="15"/>
      <c r="F4" s="15"/>
      <c r="G4" s="15"/>
      <c r="H4" s="15"/>
      <c r="I4" s="15"/>
      <c r="J4" s="15"/>
      <c r="K4" s="16"/>
      <c r="L4" s="16"/>
      <c r="M4" s="17"/>
      <c r="O4" s="103" t="s">
        <v>8</v>
      </c>
    </row>
    <row r="5" spans="1:15" ht="13.5" thickBot="1">
      <c r="A5" s="192" t="s">
        <v>60</v>
      </c>
      <c r="B5" s="193"/>
      <c r="C5" s="193"/>
      <c r="D5" s="193"/>
      <c r="E5" s="193"/>
      <c r="F5" s="193"/>
      <c r="G5" s="193"/>
      <c r="H5" s="193"/>
      <c r="I5" s="193"/>
      <c r="J5" s="193"/>
      <c r="K5" s="193"/>
      <c r="L5" s="193"/>
      <c r="M5" s="194"/>
      <c r="O5" s="103" t="s">
        <v>10</v>
      </c>
    </row>
    <row r="6" spans="1:15" ht="13.5" thickBot="1">
      <c r="A6" s="52"/>
      <c r="B6" s="5"/>
      <c r="C6" s="5"/>
      <c r="D6" s="5"/>
      <c r="E6" s="5"/>
      <c r="F6" s="5"/>
      <c r="G6" s="5"/>
      <c r="H6" s="5"/>
      <c r="I6" s="5"/>
      <c r="J6" s="5"/>
      <c r="K6" s="5"/>
      <c r="L6" s="5"/>
      <c r="M6" s="53"/>
      <c r="O6" s="21" t="s">
        <v>72</v>
      </c>
    </row>
    <row r="7" spans="1:15" ht="30" customHeight="1" thickBot="1">
      <c r="A7" s="220" t="s">
        <v>1</v>
      </c>
      <c r="B7" s="221"/>
      <c r="C7" s="248" t="s">
        <v>54</v>
      </c>
      <c r="D7" s="249"/>
      <c r="E7" s="249"/>
      <c r="F7" s="249"/>
      <c r="G7" s="249"/>
      <c r="H7" s="250"/>
      <c r="I7" s="220" t="s">
        <v>2</v>
      </c>
      <c r="J7" s="222"/>
      <c r="K7" s="221"/>
      <c r="L7" s="251" t="s">
        <v>3</v>
      </c>
      <c r="M7" s="252"/>
      <c r="O7" s="103" t="s">
        <v>13</v>
      </c>
    </row>
    <row r="8" spans="1:15" ht="30" customHeight="1" thickBot="1">
      <c r="A8" s="220" t="s">
        <v>4</v>
      </c>
      <c r="B8" s="221"/>
      <c r="C8" s="248" t="s">
        <v>122</v>
      </c>
      <c r="D8" s="249"/>
      <c r="E8" s="249"/>
      <c r="F8" s="249"/>
      <c r="G8" s="249"/>
      <c r="H8" s="249"/>
      <c r="I8" s="249"/>
      <c r="J8" s="249"/>
      <c r="K8" s="249"/>
      <c r="L8" s="249"/>
      <c r="M8" s="250"/>
      <c r="O8" s="103" t="s">
        <v>18</v>
      </c>
    </row>
    <row r="9" spans="1:16" ht="30" customHeight="1" thickBot="1">
      <c r="A9" s="220" t="s">
        <v>5</v>
      </c>
      <c r="B9" s="221"/>
      <c r="C9" s="271" t="s">
        <v>68</v>
      </c>
      <c r="D9" s="272"/>
      <c r="E9" s="272"/>
      <c r="F9" s="272"/>
      <c r="G9" s="272"/>
      <c r="H9" s="272"/>
      <c r="I9" s="272"/>
      <c r="J9" s="272"/>
      <c r="K9" s="272"/>
      <c r="L9" s="272"/>
      <c r="M9" s="273"/>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220" t="s">
        <v>7</v>
      </c>
      <c r="B11" s="221"/>
      <c r="C11" s="254" t="s">
        <v>163</v>
      </c>
      <c r="D11" s="255"/>
      <c r="E11" s="255"/>
      <c r="F11" s="255"/>
      <c r="G11" s="255"/>
      <c r="H11" s="255"/>
      <c r="I11" s="255"/>
      <c r="J11" s="255"/>
      <c r="K11" s="28" t="s">
        <v>82</v>
      </c>
      <c r="L11" s="256" t="s">
        <v>165</v>
      </c>
      <c r="M11" s="257"/>
      <c r="O11" s="103" t="s">
        <v>21</v>
      </c>
    </row>
    <row r="12" spans="1:15" ht="30" customHeight="1" thickBot="1">
      <c r="A12" s="220" t="s">
        <v>9</v>
      </c>
      <c r="B12" s="221"/>
      <c r="C12" s="248" t="s">
        <v>154</v>
      </c>
      <c r="D12" s="249"/>
      <c r="E12" s="249"/>
      <c r="F12" s="249"/>
      <c r="G12" s="249"/>
      <c r="H12" s="249"/>
      <c r="I12" s="249"/>
      <c r="J12" s="249"/>
      <c r="K12" s="249"/>
      <c r="L12" s="249"/>
      <c r="M12" s="250"/>
      <c r="O12" s="103" t="s">
        <v>0</v>
      </c>
    </row>
    <row r="13" spans="1:15" ht="38.25" customHeight="1" thickBot="1">
      <c r="A13" s="220" t="s">
        <v>96</v>
      </c>
      <c r="B13" s="221"/>
      <c r="C13" s="248" t="s">
        <v>190</v>
      </c>
      <c r="D13" s="249"/>
      <c r="E13" s="249"/>
      <c r="F13" s="249"/>
      <c r="G13" s="249"/>
      <c r="H13" s="249"/>
      <c r="I13" s="249"/>
      <c r="J13" s="249"/>
      <c r="K13" s="249"/>
      <c r="L13" s="249"/>
      <c r="M13" s="250"/>
      <c r="O13" s="1" t="s">
        <v>119</v>
      </c>
    </row>
    <row r="14" spans="1:15" ht="30" customHeight="1" thickBot="1">
      <c r="A14" s="220" t="s">
        <v>106</v>
      </c>
      <c r="B14" s="221"/>
      <c r="C14" s="248" t="s">
        <v>111</v>
      </c>
      <c r="D14" s="249"/>
      <c r="E14" s="249"/>
      <c r="F14" s="249"/>
      <c r="G14" s="249"/>
      <c r="H14" s="249"/>
      <c r="I14" s="249"/>
      <c r="J14" s="249"/>
      <c r="K14" s="249"/>
      <c r="L14" s="249"/>
      <c r="M14" s="250"/>
      <c r="O14" s="1" t="s">
        <v>120</v>
      </c>
    </row>
    <row r="15" spans="1:15" ht="30" customHeight="1" thickBot="1">
      <c r="A15" s="220" t="s">
        <v>112</v>
      </c>
      <c r="B15" s="221"/>
      <c r="C15" s="248" t="s">
        <v>132</v>
      </c>
      <c r="D15" s="249"/>
      <c r="E15" s="249"/>
      <c r="F15" s="249"/>
      <c r="G15" s="249"/>
      <c r="H15" s="249"/>
      <c r="I15" s="249"/>
      <c r="J15" s="249"/>
      <c r="K15" s="249"/>
      <c r="L15" s="249"/>
      <c r="M15" s="250"/>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208" t="s">
        <v>11</v>
      </c>
      <c r="B17" s="210"/>
      <c r="C17" s="208" t="s">
        <v>76</v>
      </c>
      <c r="D17" s="210"/>
      <c r="E17" s="208" t="s">
        <v>12</v>
      </c>
      <c r="F17" s="209"/>
      <c r="G17" s="209"/>
      <c r="H17" s="209"/>
      <c r="I17" s="209"/>
      <c r="J17" s="209"/>
      <c r="K17" s="209"/>
      <c r="L17" s="209"/>
      <c r="M17" s="210"/>
      <c r="O17" s="21" t="s">
        <v>83</v>
      </c>
    </row>
    <row r="18" spans="1:15" ht="53.25" customHeight="1" thickBot="1">
      <c r="A18" s="211"/>
      <c r="B18" s="213"/>
      <c r="C18" s="211"/>
      <c r="D18" s="213"/>
      <c r="E18" s="6" t="s">
        <v>14</v>
      </c>
      <c r="F18" s="220" t="s">
        <v>15</v>
      </c>
      <c r="G18" s="222"/>
      <c r="H18" s="221"/>
      <c r="I18" s="51" t="s">
        <v>16</v>
      </c>
      <c r="J18" s="220" t="s">
        <v>170</v>
      </c>
      <c r="K18" s="222"/>
      <c r="L18" s="221"/>
      <c r="M18" s="6" t="s">
        <v>17</v>
      </c>
      <c r="O18" s="103" t="s">
        <v>27</v>
      </c>
    </row>
    <row r="19" spans="1:15" ht="30" customHeight="1" thickBot="1">
      <c r="A19" s="230" t="s">
        <v>161</v>
      </c>
      <c r="B19" s="231"/>
      <c r="C19" s="236" t="s">
        <v>95</v>
      </c>
      <c r="D19" s="237"/>
      <c r="E19" s="4">
        <v>1</v>
      </c>
      <c r="F19" s="242" t="s">
        <v>160</v>
      </c>
      <c r="G19" s="243"/>
      <c r="H19" s="244"/>
      <c r="I19" s="102" t="s">
        <v>95</v>
      </c>
      <c r="J19" s="245" t="s">
        <v>156</v>
      </c>
      <c r="K19" s="246"/>
      <c r="L19" s="247"/>
      <c r="M19" s="7" t="s">
        <v>119</v>
      </c>
      <c r="O19" s="103" t="s">
        <v>28</v>
      </c>
    </row>
    <row r="20" spans="1:15" ht="30" customHeight="1" thickBot="1">
      <c r="A20" s="232"/>
      <c r="B20" s="233"/>
      <c r="C20" s="238"/>
      <c r="D20" s="239"/>
      <c r="E20" s="4">
        <v>2</v>
      </c>
      <c r="F20" s="242" t="s">
        <v>155</v>
      </c>
      <c r="G20" s="243"/>
      <c r="H20" s="244"/>
      <c r="I20" s="102" t="s">
        <v>95</v>
      </c>
      <c r="J20" s="245" t="s">
        <v>157</v>
      </c>
      <c r="K20" s="246"/>
      <c r="L20" s="247"/>
      <c r="M20" s="7" t="s">
        <v>119</v>
      </c>
      <c r="O20" s="103" t="s">
        <v>3</v>
      </c>
    </row>
    <row r="21" spans="1:15" ht="30" customHeight="1" thickBot="1">
      <c r="A21" s="232"/>
      <c r="B21" s="233"/>
      <c r="C21" s="238"/>
      <c r="D21" s="239"/>
      <c r="E21" s="4"/>
      <c r="F21" s="242"/>
      <c r="G21" s="243"/>
      <c r="H21" s="244"/>
      <c r="I21" s="102"/>
      <c r="J21" s="245"/>
      <c r="K21" s="246"/>
      <c r="L21" s="247"/>
      <c r="M21" s="7"/>
      <c r="O21" s="103" t="s">
        <v>29</v>
      </c>
    </row>
    <row r="22" spans="1:15" ht="30" customHeight="1" thickBot="1">
      <c r="A22" s="234"/>
      <c r="B22" s="235"/>
      <c r="C22" s="240"/>
      <c r="D22" s="241"/>
      <c r="E22" s="4"/>
      <c r="F22" s="242"/>
      <c r="G22" s="243"/>
      <c r="H22" s="244"/>
      <c r="I22" s="102"/>
      <c r="J22" s="245"/>
      <c r="K22" s="246"/>
      <c r="L22" s="247"/>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191</v>
      </c>
      <c r="G24" s="6" t="s">
        <v>166</v>
      </c>
      <c r="H24" s="55" t="s">
        <v>143</v>
      </c>
      <c r="I24" s="6" t="s">
        <v>104</v>
      </c>
      <c r="J24" s="55" t="s">
        <v>143</v>
      </c>
      <c r="K24" s="6" t="s">
        <v>105</v>
      </c>
      <c r="L24" s="216" t="s">
        <v>143</v>
      </c>
      <c r="M24" s="217"/>
      <c r="O24" s="75" t="s">
        <v>48</v>
      </c>
      <c r="AN24" s="1">
        <f>AN23+1</f>
        <v>2003</v>
      </c>
    </row>
    <row r="25" spans="1:15" ht="16.5" customHeight="1" thickBot="1">
      <c r="A25" s="190" t="s">
        <v>26</v>
      </c>
      <c r="B25" s="188" t="s">
        <v>119</v>
      </c>
      <c r="C25" s="190" t="s">
        <v>75</v>
      </c>
      <c r="D25" s="188" t="s">
        <v>119</v>
      </c>
      <c r="E25" s="190" t="s">
        <v>113</v>
      </c>
      <c r="F25" s="68" t="s">
        <v>116</v>
      </c>
      <c r="G25" s="58">
        <v>2016</v>
      </c>
      <c r="H25" s="58">
        <v>2017</v>
      </c>
      <c r="I25" s="58">
        <v>2018</v>
      </c>
      <c r="J25" s="58">
        <v>2019</v>
      </c>
      <c r="K25" s="58">
        <v>2020</v>
      </c>
      <c r="L25" s="204" t="s">
        <v>167</v>
      </c>
      <c r="M25" s="205"/>
      <c r="O25" s="75" t="s">
        <v>49</v>
      </c>
    </row>
    <row r="26" spans="1:15" ht="30" customHeight="1" thickBot="1">
      <c r="A26" s="191"/>
      <c r="B26" s="189"/>
      <c r="C26" s="191"/>
      <c r="D26" s="189"/>
      <c r="E26" s="203"/>
      <c r="F26" s="67" t="s">
        <v>114</v>
      </c>
      <c r="G26" s="55" t="s">
        <v>143</v>
      </c>
      <c r="H26" s="55" t="s">
        <v>143</v>
      </c>
      <c r="I26" s="55" t="s">
        <v>143</v>
      </c>
      <c r="J26" s="55" t="s">
        <v>143</v>
      </c>
      <c r="K26" s="55" t="s">
        <v>143</v>
      </c>
      <c r="L26" s="305" t="s">
        <v>143</v>
      </c>
      <c r="M26" s="306"/>
      <c r="O26" s="75" t="s">
        <v>61</v>
      </c>
    </row>
    <row r="27" spans="1:15" ht="30" customHeight="1" thickBot="1">
      <c r="A27" s="73"/>
      <c r="B27" s="70"/>
      <c r="C27" s="69"/>
      <c r="D27" s="69"/>
      <c r="E27" s="191"/>
      <c r="F27" s="71" t="s">
        <v>115</v>
      </c>
      <c r="G27" s="55" t="s">
        <v>143</v>
      </c>
      <c r="H27" s="55" t="s">
        <v>143</v>
      </c>
      <c r="I27" s="55" t="s">
        <v>143</v>
      </c>
      <c r="J27" s="55" t="s">
        <v>143</v>
      </c>
      <c r="K27" s="55" t="s">
        <v>143</v>
      </c>
      <c r="L27" s="216" t="s">
        <v>143</v>
      </c>
      <c r="M27" s="217"/>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208" t="s">
        <v>94</v>
      </c>
      <c r="B29" s="209"/>
      <c r="C29" s="210"/>
      <c r="D29" s="226" t="s">
        <v>77</v>
      </c>
      <c r="E29" s="227"/>
      <c r="F29" s="109">
        <v>0</v>
      </c>
      <c r="G29" s="31" t="s">
        <v>87</v>
      </c>
      <c r="H29" s="108" t="s">
        <v>158</v>
      </c>
      <c r="I29" s="293" t="s">
        <v>88</v>
      </c>
      <c r="J29" s="294"/>
      <c r="K29" s="25"/>
      <c r="L29" s="295"/>
      <c r="M29" s="237"/>
      <c r="O29" s="75" t="s">
        <v>51</v>
      </c>
      <c r="AN29" s="1" t="e">
        <f>AN28+1</f>
        <v>#REF!</v>
      </c>
    </row>
    <row r="30" spans="1:40" ht="24.75" customHeight="1" thickBot="1">
      <c r="A30" s="223"/>
      <c r="B30" s="224"/>
      <c r="C30" s="225"/>
      <c r="D30" s="228" t="s">
        <v>78</v>
      </c>
      <c r="E30" s="229"/>
      <c r="F30" s="105"/>
      <c r="G30" s="32"/>
      <c r="H30" s="89"/>
      <c r="I30" s="23"/>
      <c r="J30" s="24"/>
      <c r="K30" s="24"/>
      <c r="L30" s="214"/>
      <c r="M30" s="239"/>
      <c r="O30" s="75" t="s">
        <v>52</v>
      </c>
      <c r="AN30" s="1" t="e">
        <f>#REF!+1</f>
        <v>#REF!</v>
      </c>
    </row>
    <row r="31" spans="1:40" ht="24.75" customHeight="1" thickBot="1">
      <c r="A31" s="211"/>
      <c r="B31" s="212"/>
      <c r="C31" s="213"/>
      <c r="D31" s="218" t="s">
        <v>79</v>
      </c>
      <c r="E31" s="219"/>
      <c r="F31" s="110">
        <v>1</v>
      </c>
      <c r="G31" s="33" t="s">
        <v>87</v>
      </c>
      <c r="H31" s="88" t="s">
        <v>159</v>
      </c>
      <c r="I31" s="26"/>
      <c r="J31" s="27"/>
      <c r="K31" s="27"/>
      <c r="L31" s="296"/>
      <c r="M31" s="241"/>
      <c r="O31" s="143" t="s">
        <v>168</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92" t="s">
        <v>30</v>
      </c>
      <c r="B33" s="193"/>
      <c r="C33" s="193"/>
      <c r="D33" s="193"/>
      <c r="E33" s="193"/>
      <c r="F33" s="193"/>
      <c r="G33" s="193"/>
      <c r="H33" s="193"/>
      <c r="I33" s="193"/>
      <c r="J33" s="193"/>
      <c r="K33" s="193"/>
      <c r="L33" s="193"/>
      <c r="M33" s="194"/>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1.25" customHeight="1" thickBot="1">
      <c r="A35" s="106"/>
      <c r="B35" s="118" t="s">
        <v>31</v>
      </c>
      <c r="C35" s="119" t="s">
        <v>32</v>
      </c>
      <c r="D35" s="119" t="s">
        <v>160</v>
      </c>
      <c r="E35" s="119" t="s">
        <v>155</v>
      </c>
      <c r="F35" s="119">
        <f>F21</f>
        <v>0</v>
      </c>
      <c r="G35" s="119">
        <f>F22</f>
        <v>0</v>
      </c>
      <c r="H35" s="120" t="s">
        <v>89</v>
      </c>
      <c r="I35" s="121" t="s">
        <v>93</v>
      </c>
      <c r="J35" s="103"/>
      <c r="K35" s="103"/>
      <c r="L35" s="103"/>
      <c r="M35" s="104"/>
      <c r="O35" s="75" t="s">
        <v>53</v>
      </c>
      <c r="AI35"/>
      <c r="AL35" s="1"/>
    </row>
    <row r="36" spans="1:38" ht="27" customHeight="1">
      <c r="A36" s="106"/>
      <c r="B36" s="47" t="s">
        <v>33</v>
      </c>
      <c r="C36" s="166">
        <v>0</v>
      </c>
      <c r="D36" s="165">
        <v>32209402.86</v>
      </c>
      <c r="E36" s="165">
        <v>51089050.936</v>
      </c>
      <c r="F36" s="48"/>
      <c r="G36" s="48"/>
      <c r="H36" s="122">
        <f>+D36-E36</f>
        <v>-18879648.075999998</v>
      </c>
      <c r="I36" s="72">
        <v>1</v>
      </c>
      <c r="J36" s="103"/>
      <c r="K36" s="103"/>
      <c r="L36" s="103"/>
      <c r="M36" s="104"/>
      <c r="O36" s="75" t="s">
        <v>65</v>
      </c>
      <c r="AI36"/>
      <c r="AL36" s="1"/>
    </row>
    <row r="37" spans="1:38" ht="27" customHeight="1">
      <c r="A37" s="106"/>
      <c r="B37" s="35" t="s">
        <v>34</v>
      </c>
      <c r="C37" s="167">
        <v>0</v>
      </c>
      <c r="D37" s="172">
        <v>106483140.86</v>
      </c>
      <c r="E37" s="172">
        <v>110570767.016</v>
      </c>
      <c r="F37" s="30"/>
      <c r="G37" s="30"/>
      <c r="H37" s="107">
        <f>+D37-E37</f>
        <v>-4087626.156000003</v>
      </c>
      <c r="I37" s="173">
        <v>1</v>
      </c>
      <c r="J37" s="103"/>
      <c r="K37" s="103"/>
      <c r="L37" s="103"/>
      <c r="M37" s="104"/>
      <c r="O37" s="75" t="s">
        <v>66</v>
      </c>
      <c r="AI37"/>
      <c r="AL37" s="1"/>
    </row>
    <row r="38" spans="1:38" ht="27" customHeight="1">
      <c r="A38" s="106"/>
      <c r="B38" s="35" t="s">
        <v>35</v>
      </c>
      <c r="C38" s="167">
        <v>0</v>
      </c>
      <c r="D38" s="172">
        <v>72352324.86</v>
      </c>
      <c r="E38" s="172">
        <v>83327481.76</v>
      </c>
      <c r="F38" s="30"/>
      <c r="G38" s="30"/>
      <c r="H38" s="107">
        <f>+D38-E38</f>
        <v>-10975156.900000006</v>
      </c>
      <c r="I38" s="173">
        <v>1</v>
      </c>
      <c r="J38" s="103"/>
      <c r="K38" s="103"/>
      <c r="L38" s="103"/>
      <c r="M38" s="104"/>
      <c r="O38" s="21" t="s">
        <v>69</v>
      </c>
      <c r="AI38"/>
      <c r="AL38" s="1"/>
    </row>
    <row r="39" spans="1:38" ht="27" customHeight="1" thickBot="1">
      <c r="A39" s="106"/>
      <c r="B39" s="36" t="s">
        <v>36</v>
      </c>
      <c r="C39" s="168">
        <v>0</v>
      </c>
      <c r="D39" s="38">
        <v>732710138.86</v>
      </c>
      <c r="E39" s="38">
        <v>735650245.376</v>
      </c>
      <c r="F39" s="38"/>
      <c r="G39" s="38"/>
      <c r="H39" s="124">
        <f>+D39-E39</f>
        <v>-2940106.5160000324</v>
      </c>
      <c r="I39" s="173">
        <v>1</v>
      </c>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95</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97</v>
      </c>
    </row>
    <row r="50" spans="1:40" ht="28.5" customHeight="1">
      <c r="A50" s="2"/>
      <c r="B50" s="103"/>
      <c r="C50" s="103"/>
      <c r="D50" s="103"/>
      <c r="E50" s="103"/>
      <c r="F50" s="103"/>
      <c r="G50" s="103"/>
      <c r="H50" s="103"/>
      <c r="I50" s="103"/>
      <c r="J50" s="103"/>
      <c r="K50" s="103"/>
      <c r="L50" s="103"/>
      <c r="M50" s="54"/>
      <c r="O50" s="103" t="s">
        <v>98</v>
      </c>
      <c r="AN50" s="1" t="e">
        <f>AN41+1</f>
        <v>#REF!</v>
      </c>
    </row>
    <row r="51" spans="1:40" ht="19.5" customHeight="1">
      <c r="A51" s="2"/>
      <c r="B51" s="103"/>
      <c r="C51" s="103"/>
      <c r="D51" s="103"/>
      <c r="E51" s="103"/>
      <c r="F51" s="103"/>
      <c r="G51" s="103"/>
      <c r="H51" s="103"/>
      <c r="I51" s="103"/>
      <c r="J51" s="103"/>
      <c r="K51" s="103"/>
      <c r="L51" s="103"/>
      <c r="M51" s="54"/>
      <c r="O51" s="103" t="s">
        <v>99</v>
      </c>
      <c r="AN51" s="1" t="e">
        <f aca="true" t="shared" si="0" ref="AN51:AN68">AN50+1</f>
        <v>#REF!</v>
      </c>
    </row>
    <row r="52" spans="1:40" ht="12.75">
      <c r="A52" s="2"/>
      <c r="B52" s="103"/>
      <c r="C52" s="103"/>
      <c r="D52" s="103"/>
      <c r="E52" s="103"/>
      <c r="F52" s="103"/>
      <c r="G52" s="103"/>
      <c r="H52" s="103"/>
      <c r="I52" s="103"/>
      <c r="J52" s="103"/>
      <c r="K52" s="103"/>
      <c r="L52" s="103"/>
      <c r="M52" s="54"/>
      <c r="O52" s="103" t="s">
        <v>100</v>
      </c>
      <c r="AN52" s="1" t="e">
        <f t="shared" si="0"/>
        <v>#REF!</v>
      </c>
    </row>
    <row r="53" spans="1:40" ht="12.75">
      <c r="A53" s="2"/>
      <c r="B53" s="103"/>
      <c r="C53" s="103"/>
      <c r="D53" s="103"/>
      <c r="E53" s="103"/>
      <c r="F53" s="103"/>
      <c r="G53" s="103"/>
      <c r="H53" s="103"/>
      <c r="I53" s="103"/>
      <c r="J53" s="103"/>
      <c r="K53" s="103"/>
      <c r="L53" s="103"/>
      <c r="M53" s="54"/>
      <c r="O53" s="103" t="s">
        <v>169</v>
      </c>
      <c r="AN53" s="1" t="e">
        <f t="shared" si="0"/>
        <v>#REF!</v>
      </c>
    </row>
    <row r="54" spans="1:40" ht="12.75">
      <c r="A54" s="2"/>
      <c r="B54" s="103"/>
      <c r="C54" s="103"/>
      <c r="D54" s="103"/>
      <c r="E54" s="103"/>
      <c r="F54" s="103"/>
      <c r="G54" s="103"/>
      <c r="H54" s="103"/>
      <c r="I54" s="103"/>
      <c r="J54" s="103"/>
      <c r="K54" s="103"/>
      <c r="L54" s="103"/>
      <c r="M54" s="54"/>
      <c r="O54" s="103" t="s">
        <v>103</v>
      </c>
      <c r="AN54" s="1" t="e">
        <f t="shared" si="0"/>
        <v>#REF!</v>
      </c>
    </row>
    <row r="55" spans="1:40" ht="12.75">
      <c r="A55" s="2"/>
      <c r="B55" s="103"/>
      <c r="C55" s="103"/>
      <c r="D55" s="103"/>
      <c r="E55" s="103"/>
      <c r="F55" s="103"/>
      <c r="G55" s="103"/>
      <c r="H55" s="103"/>
      <c r="I55" s="103"/>
      <c r="J55" s="103"/>
      <c r="K55" s="103"/>
      <c r="L55" s="103"/>
      <c r="M55" s="54"/>
      <c r="O55" s="103" t="s">
        <v>102</v>
      </c>
      <c r="AN55" s="1" t="e">
        <f t="shared" si="0"/>
        <v>#REF!</v>
      </c>
    </row>
    <row r="56" spans="1:40" ht="16.5" customHeight="1" thickBot="1">
      <c r="A56" s="2"/>
      <c r="B56" s="103"/>
      <c r="C56" s="103"/>
      <c r="D56" s="103"/>
      <c r="E56" s="103"/>
      <c r="F56" s="103"/>
      <c r="G56" s="103"/>
      <c r="H56" s="103"/>
      <c r="I56" s="103"/>
      <c r="J56" s="103"/>
      <c r="K56" s="103"/>
      <c r="L56" s="103"/>
      <c r="M56" s="54"/>
      <c r="O56" s="21" t="s">
        <v>107</v>
      </c>
      <c r="AN56" s="1" t="e">
        <f t="shared" si="0"/>
        <v>#REF!</v>
      </c>
    </row>
    <row r="57" spans="1:40" ht="13.5" customHeight="1" thickBot="1">
      <c r="A57" s="192" t="s">
        <v>37</v>
      </c>
      <c r="B57" s="193"/>
      <c r="C57" s="193"/>
      <c r="D57" s="193"/>
      <c r="E57" s="193"/>
      <c r="F57" s="193"/>
      <c r="G57" s="193"/>
      <c r="H57" s="193"/>
      <c r="I57" s="193"/>
      <c r="J57" s="193"/>
      <c r="K57" s="193"/>
      <c r="L57" s="193"/>
      <c r="M57" s="194"/>
      <c r="O57" s="103" t="s">
        <v>109</v>
      </c>
      <c r="AN57" s="1" t="e">
        <f>#REF!+1</f>
        <v>#REF!</v>
      </c>
    </row>
    <row r="58" spans="1:40" ht="13.5" thickBot="1">
      <c r="A58" s="2"/>
      <c r="B58" s="103"/>
      <c r="C58" s="103"/>
      <c r="D58" s="103"/>
      <c r="E58" s="103"/>
      <c r="F58" s="103"/>
      <c r="G58" s="103"/>
      <c r="H58" s="103"/>
      <c r="I58" s="103"/>
      <c r="J58" s="103"/>
      <c r="K58" s="103"/>
      <c r="L58" s="103"/>
      <c r="M58" s="54"/>
      <c r="O58" s="103" t="s">
        <v>110</v>
      </c>
      <c r="AN58" s="1" t="e">
        <f t="shared" si="0"/>
        <v>#REF!</v>
      </c>
    </row>
    <row r="59" spans="1:40" ht="25.5" customHeight="1" thickBot="1">
      <c r="A59" s="190" t="s">
        <v>38</v>
      </c>
      <c r="B59" s="208" t="s">
        <v>39</v>
      </c>
      <c r="C59" s="209"/>
      <c r="D59" s="209"/>
      <c r="E59" s="210"/>
      <c r="F59" s="220" t="s">
        <v>90</v>
      </c>
      <c r="G59" s="221"/>
      <c r="H59" s="208" t="s">
        <v>40</v>
      </c>
      <c r="I59" s="209"/>
      <c r="J59" s="209"/>
      <c r="K59" s="209"/>
      <c r="L59" s="209"/>
      <c r="M59" s="210"/>
      <c r="O59" s="1" t="s">
        <v>121</v>
      </c>
      <c r="AN59" s="1" t="e">
        <f t="shared" si="0"/>
        <v>#REF!</v>
      </c>
    </row>
    <row r="60" spans="1:15" ht="25.5" customHeight="1" thickBot="1">
      <c r="A60" s="191"/>
      <c r="B60" s="211"/>
      <c r="C60" s="212"/>
      <c r="D60" s="212"/>
      <c r="E60" s="213"/>
      <c r="F60" s="6" t="s">
        <v>91</v>
      </c>
      <c r="G60" s="51" t="s">
        <v>92</v>
      </c>
      <c r="H60" s="211"/>
      <c r="I60" s="212"/>
      <c r="J60" s="212"/>
      <c r="K60" s="212"/>
      <c r="L60" s="212"/>
      <c r="M60" s="213"/>
      <c r="O60" s="1" t="s">
        <v>111</v>
      </c>
    </row>
    <row r="61" spans="1:40" ht="186" customHeight="1" thickBot="1">
      <c r="A61" s="10" t="s">
        <v>33</v>
      </c>
      <c r="B61" s="307" t="s">
        <v>189</v>
      </c>
      <c r="C61" s="308"/>
      <c r="D61" s="308"/>
      <c r="E61" s="309"/>
      <c r="F61" s="34"/>
      <c r="G61" s="152" t="s">
        <v>185</v>
      </c>
      <c r="H61" s="198"/>
      <c r="I61" s="199"/>
      <c r="J61" s="199"/>
      <c r="K61" s="199"/>
      <c r="L61" s="199"/>
      <c r="M61" s="200"/>
      <c r="AN61" s="1" t="e">
        <f>AN59+1</f>
        <v>#REF!</v>
      </c>
    </row>
    <row r="62" spans="1:40" ht="192" customHeight="1" thickBot="1">
      <c r="A62" s="10" t="s">
        <v>34</v>
      </c>
      <c r="B62" s="310" t="s">
        <v>198</v>
      </c>
      <c r="C62" s="311"/>
      <c r="D62" s="311"/>
      <c r="E62" s="311"/>
      <c r="F62" s="34"/>
      <c r="G62" s="136" t="s">
        <v>185</v>
      </c>
      <c r="H62" s="198"/>
      <c r="I62" s="199"/>
      <c r="J62" s="199"/>
      <c r="K62" s="199"/>
      <c r="L62" s="199"/>
      <c r="M62" s="200"/>
      <c r="AN62" s="1" t="e">
        <f t="shared" si="0"/>
        <v>#REF!</v>
      </c>
    </row>
    <row r="63" spans="1:40" ht="184.5" customHeight="1" thickBot="1">
      <c r="A63" s="10" t="s">
        <v>41</v>
      </c>
      <c r="B63" s="310" t="s">
        <v>210</v>
      </c>
      <c r="C63" s="310"/>
      <c r="D63" s="310"/>
      <c r="E63" s="310"/>
      <c r="F63" s="34"/>
      <c r="G63" s="180" t="s">
        <v>185</v>
      </c>
      <c r="H63" s="198"/>
      <c r="I63" s="199"/>
      <c r="J63" s="199"/>
      <c r="K63" s="199"/>
      <c r="L63" s="199"/>
      <c r="M63" s="200"/>
      <c r="AN63" s="1" t="e">
        <f>#REF!+1</f>
        <v>#REF!</v>
      </c>
    </row>
    <row r="64" spans="1:40" ht="186.75" customHeight="1" thickBot="1">
      <c r="A64" s="10" t="s">
        <v>36</v>
      </c>
      <c r="B64" s="310" t="s">
        <v>216</v>
      </c>
      <c r="C64" s="310"/>
      <c r="D64" s="310"/>
      <c r="E64" s="310"/>
      <c r="F64" s="34"/>
      <c r="G64" s="126" t="s">
        <v>185</v>
      </c>
      <c r="H64" s="198"/>
      <c r="I64" s="199"/>
      <c r="J64" s="199"/>
      <c r="K64" s="199"/>
      <c r="L64" s="199"/>
      <c r="M64" s="200"/>
      <c r="AN64" s="1" t="e">
        <f t="shared" si="0"/>
        <v>#REF!</v>
      </c>
    </row>
    <row r="65" spans="1:40" ht="31.5" customHeight="1" thickBot="1">
      <c r="A65" s="10" t="s">
        <v>42</v>
      </c>
      <c r="B65" s="297"/>
      <c r="C65" s="298"/>
      <c r="D65" s="298"/>
      <c r="E65" s="298"/>
      <c r="F65" s="34"/>
      <c r="G65" s="34"/>
      <c r="H65" s="198"/>
      <c r="I65" s="199"/>
      <c r="J65" s="199"/>
      <c r="K65" s="199"/>
      <c r="L65" s="199"/>
      <c r="M65" s="200"/>
      <c r="AN65" s="1" t="e">
        <f>#REF!+1</f>
        <v>#REF!</v>
      </c>
    </row>
    <row r="66" spans="1:40" ht="24.75" customHeight="1">
      <c r="A66" s="103"/>
      <c r="B66" s="215"/>
      <c r="C66" s="215"/>
      <c r="D66" s="215"/>
      <c r="E66" s="215"/>
      <c r="F66" s="215"/>
      <c r="G66" s="215"/>
      <c r="H66" s="215"/>
      <c r="I66" s="215"/>
      <c r="J66" s="215"/>
      <c r="K66" s="215"/>
      <c r="L66" s="215"/>
      <c r="M66" s="215"/>
      <c r="AN66" s="1" t="e">
        <f t="shared" si="0"/>
        <v>#REF!</v>
      </c>
    </row>
    <row r="67" spans="1:40" ht="24.75" customHeight="1" hidden="1">
      <c r="A67" s="103"/>
      <c r="B67" s="215"/>
      <c r="C67" s="215"/>
      <c r="D67" s="215"/>
      <c r="E67" s="215"/>
      <c r="F67" s="215"/>
      <c r="G67" s="215"/>
      <c r="H67" s="215"/>
      <c r="I67" s="215"/>
      <c r="J67" s="215"/>
      <c r="K67" s="215"/>
      <c r="L67" s="215"/>
      <c r="M67" s="215"/>
      <c r="AN67" s="1" t="e">
        <f t="shared" si="0"/>
        <v>#REF!</v>
      </c>
    </row>
    <row r="68" spans="1:40" ht="24.75" customHeight="1" hidden="1">
      <c r="A68" s="103"/>
      <c r="B68" s="215"/>
      <c r="C68" s="215"/>
      <c r="D68" s="215"/>
      <c r="E68" s="215"/>
      <c r="F68" s="215"/>
      <c r="G68" s="215"/>
      <c r="H68" s="215"/>
      <c r="I68" s="215"/>
      <c r="J68" s="215"/>
      <c r="K68" s="215"/>
      <c r="L68" s="215"/>
      <c r="M68" s="215"/>
      <c r="AN68" s="1" t="e">
        <f t="shared" si="0"/>
        <v>#REF!</v>
      </c>
    </row>
    <row r="69" spans="1:13" ht="24.75" customHeight="1" hidden="1">
      <c r="A69" s="103"/>
      <c r="B69" s="215"/>
      <c r="C69" s="215"/>
      <c r="D69" s="215"/>
      <c r="E69" s="215"/>
      <c r="F69" s="215"/>
      <c r="G69" s="215"/>
      <c r="H69" s="215"/>
      <c r="I69" s="215"/>
      <c r="J69" s="215"/>
      <c r="K69" s="215"/>
      <c r="L69" s="215"/>
      <c r="M69" s="215"/>
    </row>
    <row r="70" spans="1:13" ht="24.75" customHeight="1" hidden="1">
      <c r="A70" s="103"/>
      <c r="B70" s="215"/>
      <c r="C70" s="215"/>
      <c r="D70" s="215"/>
      <c r="E70" s="215"/>
      <c r="F70" s="215"/>
      <c r="G70" s="215"/>
      <c r="H70" s="215"/>
      <c r="I70" s="215"/>
      <c r="J70" s="215"/>
      <c r="K70" s="215"/>
      <c r="L70" s="215"/>
      <c r="M70" s="215"/>
    </row>
    <row r="71" spans="1:13" ht="12.75" hidden="1">
      <c r="A71" s="103"/>
      <c r="B71" s="103"/>
      <c r="C71" s="103"/>
      <c r="D71" s="103"/>
      <c r="E71" s="103"/>
      <c r="F71" s="103"/>
      <c r="G71" s="103"/>
      <c r="H71" s="103"/>
      <c r="I71" s="103"/>
      <c r="J71" s="103"/>
      <c r="K71" s="103"/>
      <c r="L71" s="103"/>
      <c r="M71" s="103"/>
    </row>
    <row r="86" spans="2:11" ht="15" hidden="1">
      <c r="B86" s="103"/>
      <c r="C86" s="103"/>
      <c r="D86" s="103"/>
      <c r="E86" s="103"/>
      <c r="F86" s="214"/>
      <c r="G86" s="214"/>
      <c r="H86" s="214"/>
      <c r="I86" s="11" t="s">
        <v>43</v>
      </c>
      <c r="K86" s="12"/>
    </row>
    <row r="87" spans="2:11" ht="15" hidden="1">
      <c r="B87" s="103"/>
      <c r="C87" s="103"/>
      <c r="D87" s="103"/>
      <c r="E87" s="103"/>
      <c r="F87" s="214"/>
      <c r="G87" s="214"/>
      <c r="H87" s="214"/>
      <c r="I87" s="11" t="s">
        <v>44</v>
      </c>
      <c r="K87" s="12"/>
    </row>
    <row r="88" spans="2:11" ht="15" hidden="1">
      <c r="B88" s="103"/>
      <c r="C88" s="103"/>
      <c r="D88" s="103"/>
      <c r="E88" s="103"/>
      <c r="F88" s="214"/>
      <c r="G88" s="214"/>
      <c r="H88" s="214"/>
      <c r="I88" s="11" t="s">
        <v>45</v>
      </c>
      <c r="K88" s="12"/>
    </row>
    <row r="89" spans="2:11" ht="15" hidden="1">
      <c r="B89" s="103"/>
      <c r="C89" s="103"/>
      <c r="D89" s="103"/>
      <c r="E89" s="103"/>
      <c r="F89" s="214"/>
      <c r="G89" s="214"/>
      <c r="H89" s="214"/>
      <c r="K89" s="12"/>
    </row>
    <row r="90" spans="2:11" ht="15" hidden="1">
      <c r="B90" s="103"/>
      <c r="C90" s="103"/>
      <c r="D90" s="103"/>
      <c r="E90" s="103"/>
      <c r="F90" s="214"/>
      <c r="G90" s="214"/>
      <c r="H90" s="214"/>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H62:M62"/>
    <mergeCell ref="B63:E63"/>
    <mergeCell ref="H63:M63"/>
    <mergeCell ref="B62:E62"/>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cfRule type="cellIs" priority="43" dxfId="2" operator="between">
      <formula>$L$31</formula>
      <formula>$M$31</formula>
    </cfRule>
    <cfRule type="cellIs" priority="44" dxfId="1" operator="between">
      <formula>$L$30</formula>
      <formula>$M$30</formula>
    </cfRule>
    <cfRule type="cellIs" priority="45" dxfId="0" operator="between">
      <formula>#REF!</formula>
      <formula>$M$29</formula>
    </cfRule>
  </conditionalFormatting>
  <conditionalFormatting sqref="H36">
    <cfRule type="cellIs" priority="40" dxfId="2" operator="between">
      <formula>$K$34</formula>
      <formula>$L$34</formula>
    </cfRule>
    <cfRule type="cellIs" priority="41" dxfId="1" operator="between">
      <formula>$K$32</formula>
      <formula>$L$32</formula>
    </cfRule>
    <cfRule type="cellIs" priority="42" dxfId="0" operator="between">
      <formula>$K$30</formula>
      <formula>$L$30</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7">
    <cfRule type="cellIs" priority="28" dxfId="2" operator="between">
      <formula>$L$31</formula>
      <formula>$M$31</formula>
    </cfRule>
    <cfRule type="cellIs" priority="29" dxfId="1" operator="between">
      <formula>$L$30</formula>
      <formula>$M$30</formula>
    </cfRule>
    <cfRule type="cellIs" priority="30" dxfId="0" operator="between">
      <formula>#REF!</formula>
      <formula>$M$29</formula>
    </cfRule>
  </conditionalFormatting>
  <conditionalFormatting sqref="H37">
    <cfRule type="cellIs" priority="25" dxfId="2" operator="between">
      <formula>$K$34</formula>
      <formula>$L$34</formula>
    </cfRule>
    <cfRule type="cellIs" priority="26" dxfId="1" operator="between">
      <formula>$K$32</formula>
      <formula>$L$32</formula>
    </cfRule>
    <cfRule type="cellIs" priority="27" dxfId="0" operator="between">
      <formula>$K$30</formula>
      <formula>$L$30</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8">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8">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9">
    <cfRule type="cellIs" priority="10" dxfId="2" operator="between">
      <formula>$L$31</formula>
      <formula>$M$31</formula>
    </cfRule>
    <cfRule type="cellIs" priority="11" dxfId="1" operator="between">
      <formula>$L$30</formula>
      <formula>$M$30</formula>
    </cfRule>
    <cfRule type="cellIs" priority="12" dxfId="0" operator="between">
      <formula>#REF!</formula>
      <formula>$M$29</formula>
    </cfRule>
  </conditionalFormatting>
  <conditionalFormatting sqref="H39">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I37: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4">
      <selection activeCell="F64" sqref="F6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67"/>
      <c r="B1" s="267"/>
      <c r="C1" s="268" t="s">
        <v>58</v>
      </c>
      <c r="D1" s="268"/>
      <c r="E1" s="268"/>
      <c r="F1" s="268"/>
      <c r="G1" s="268"/>
      <c r="H1" s="268"/>
      <c r="I1" s="268"/>
      <c r="J1" s="268"/>
      <c r="K1" s="269" t="s">
        <v>59</v>
      </c>
      <c r="L1" s="269"/>
      <c r="M1" s="269"/>
    </row>
    <row r="2" spans="1:15" ht="25.5" customHeight="1" thickBot="1">
      <c r="A2" s="267"/>
      <c r="B2" s="267"/>
      <c r="C2" s="268"/>
      <c r="D2" s="268"/>
      <c r="E2" s="268"/>
      <c r="F2" s="268"/>
      <c r="G2" s="268"/>
      <c r="H2" s="268"/>
      <c r="I2" s="268"/>
      <c r="J2" s="268"/>
      <c r="K2" s="270" t="s">
        <v>117</v>
      </c>
      <c r="L2" s="270"/>
      <c r="M2" s="270"/>
      <c r="O2" s="21" t="s">
        <v>71</v>
      </c>
    </row>
    <row r="3" spans="1:15" ht="25.5" customHeight="1" thickBot="1">
      <c r="A3" s="267"/>
      <c r="B3" s="267"/>
      <c r="C3" s="268"/>
      <c r="D3" s="268"/>
      <c r="E3" s="268"/>
      <c r="F3" s="268"/>
      <c r="G3" s="268"/>
      <c r="H3" s="268"/>
      <c r="I3" s="268"/>
      <c r="J3" s="268"/>
      <c r="K3" s="270" t="s">
        <v>118</v>
      </c>
      <c r="L3" s="270"/>
      <c r="M3" s="270"/>
      <c r="O3" s="103" t="s">
        <v>6</v>
      </c>
    </row>
    <row r="4" spans="1:15" ht="14.25" customHeight="1" thickBot="1">
      <c r="A4" s="13"/>
      <c r="B4" s="14"/>
      <c r="C4" s="15"/>
      <c r="D4" s="15"/>
      <c r="E4" s="15"/>
      <c r="F4" s="15"/>
      <c r="G4" s="15"/>
      <c r="H4" s="15"/>
      <c r="I4" s="15"/>
      <c r="J4" s="15"/>
      <c r="K4" s="16"/>
      <c r="L4" s="16"/>
      <c r="M4" s="17"/>
      <c r="O4" s="103" t="s">
        <v>8</v>
      </c>
    </row>
    <row r="5" spans="1:15" ht="13.5" thickBot="1">
      <c r="A5" s="192" t="s">
        <v>60</v>
      </c>
      <c r="B5" s="193"/>
      <c r="C5" s="193"/>
      <c r="D5" s="193"/>
      <c r="E5" s="193"/>
      <c r="F5" s="193"/>
      <c r="G5" s="193"/>
      <c r="H5" s="193"/>
      <c r="I5" s="193"/>
      <c r="J5" s="193"/>
      <c r="K5" s="193"/>
      <c r="L5" s="193"/>
      <c r="M5" s="194"/>
      <c r="O5" s="103" t="s">
        <v>10</v>
      </c>
    </row>
    <row r="6" spans="1:15" ht="13.5" thickBot="1">
      <c r="A6" s="52"/>
      <c r="B6" s="5"/>
      <c r="C6" s="5"/>
      <c r="D6" s="5"/>
      <c r="E6" s="5"/>
      <c r="F6" s="5"/>
      <c r="G6" s="5"/>
      <c r="H6" s="5"/>
      <c r="I6" s="5"/>
      <c r="J6" s="5"/>
      <c r="K6" s="5"/>
      <c r="L6" s="5"/>
      <c r="M6" s="53"/>
      <c r="O6" s="21" t="s">
        <v>72</v>
      </c>
    </row>
    <row r="7" spans="1:15" ht="30" customHeight="1" thickBot="1">
      <c r="A7" s="220" t="s">
        <v>1</v>
      </c>
      <c r="B7" s="221"/>
      <c r="C7" s="248" t="s">
        <v>54</v>
      </c>
      <c r="D7" s="249"/>
      <c r="E7" s="249"/>
      <c r="F7" s="249"/>
      <c r="G7" s="249"/>
      <c r="H7" s="250"/>
      <c r="I7" s="220" t="s">
        <v>2</v>
      </c>
      <c r="J7" s="222"/>
      <c r="K7" s="221"/>
      <c r="L7" s="251" t="s">
        <v>3</v>
      </c>
      <c r="M7" s="252"/>
      <c r="O7" s="103" t="s">
        <v>13</v>
      </c>
    </row>
    <row r="8" spans="1:15" ht="30" customHeight="1" thickBot="1">
      <c r="A8" s="220" t="s">
        <v>4</v>
      </c>
      <c r="B8" s="221"/>
      <c r="C8" s="248" t="s">
        <v>122</v>
      </c>
      <c r="D8" s="249"/>
      <c r="E8" s="249"/>
      <c r="F8" s="249"/>
      <c r="G8" s="249"/>
      <c r="H8" s="249"/>
      <c r="I8" s="249"/>
      <c r="J8" s="249"/>
      <c r="K8" s="249"/>
      <c r="L8" s="249"/>
      <c r="M8" s="250"/>
      <c r="O8" s="103" t="s">
        <v>18</v>
      </c>
    </row>
    <row r="9" spans="1:16" ht="30" customHeight="1" thickBot="1">
      <c r="A9" s="220" t="s">
        <v>5</v>
      </c>
      <c r="B9" s="221"/>
      <c r="C9" s="271" t="s">
        <v>68</v>
      </c>
      <c r="D9" s="272"/>
      <c r="E9" s="272"/>
      <c r="F9" s="272"/>
      <c r="G9" s="272"/>
      <c r="H9" s="272"/>
      <c r="I9" s="272"/>
      <c r="J9" s="272"/>
      <c r="K9" s="272"/>
      <c r="L9" s="272"/>
      <c r="M9" s="273"/>
      <c r="O9" s="103" t="s">
        <v>20</v>
      </c>
      <c r="P9" s="18"/>
    </row>
    <row r="10" spans="1:15" ht="13.5" thickBot="1">
      <c r="A10" s="2"/>
      <c r="B10" s="103"/>
      <c r="C10" s="103"/>
      <c r="D10" s="103"/>
      <c r="E10" s="103"/>
      <c r="F10" s="103"/>
      <c r="G10" s="103"/>
      <c r="H10" s="103"/>
      <c r="I10" s="103"/>
      <c r="J10" s="103"/>
      <c r="K10" s="103"/>
      <c r="L10" s="103"/>
      <c r="M10" s="54"/>
      <c r="O10" s="21" t="s">
        <v>74</v>
      </c>
    </row>
    <row r="11" spans="1:15" ht="30" customHeight="1" thickBot="1">
      <c r="A11" s="220" t="s">
        <v>7</v>
      </c>
      <c r="B11" s="221"/>
      <c r="C11" s="254" t="s">
        <v>192</v>
      </c>
      <c r="D11" s="255"/>
      <c r="E11" s="255"/>
      <c r="F11" s="255"/>
      <c r="G11" s="255"/>
      <c r="H11" s="255"/>
      <c r="I11" s="255"/>
      <c r="J11" s="255"/>
      <c r="K11" s="28" t="s">
        <v>82</v>
      </c>
      <c r="L11" s="256" t="s">
        <v>184</v>
      </c>
      <c r="M11" s="257"/>
      <c r="O11" s="103" t="s">
        <v>21</v>
      </c>
    </row>
    <row r="12" spans="1:15" ht="30" customHeight="1" thickBot="1">
      <c r="A12" s="220" t="s">
        <v>9</v>
      </c>
      <c r="B12" s="221"/>
      <c r="C12" s="248" t="s">
        <v>193</v>
      </c>
      <c r="D12" s="249"/>
      <c r="E12" s="249"/>
      <c r="F12" s="249"/>
      <c r="G12" s="249"/>
      <c r="H12" s="249"/>
      <c r="I12" s="249"/>
      <c r="J12" s="249"/>
      <c r="K12" s="249"/>
      <c r="L12" s="249"/>
      <c r="M12" s="250"/>
      <c r="O12" s="103" t="s">
        <v>0</v>
      </c>
    </row>
    <row r="13" spans="1:15" ht="46.5" customHeight="1" thickBot="1">
      <c r="A13" s="220" t="s">
        <v>96</v>
      </c>
      <c r="B13" s="221"/>
      <c r="C13" s="248" t="s">
        <v>194</v>
      </c>
      <c r="D13" s="249"/>
      <c r="E13" s="249"/>
      <c r="F13" s="249"/>
      <c r="G13" s="249"/>
      <c r="H13" s="249"/>
      <c r="I13" s="249"/>
      <c r="J13" s="249"/>
      <c r="K13" s="249"/>
      <c r="L13" s="249"/>
      <c r="M13" s="250"/>
      <c r="O13" s="1" t="s">
        <v>119</v>
      </c>
    </row>
    <row r="14" spans="1:15" ht="30" customHeight="1" thickBot="1">
      <c r="A14" s="220" t="s">
        <v>106</v>
      </c>
      <c r="B14" s="221"/>
      <c r="C14" s="248" t="s">
        <v>111</v>
      </c>
      <c r="D14" s="249"/>
      <c r="E14" s="249"/>
      <c r="F14" s="249"/>
      <c r="G14" s="249"/>
      <c r="H14" s="249"/>
      <c r="I14" s="249"/>
      <c r="J14" s="249"/>
      <c r="K14" s="249"/>
      <c r="L14" s="249"/>
      <c r="M14" s="250"/>
      <c r="O14" s="1" t="s">
        <v>120</v>
      </c>
    </row>
    <row r="15" spans="1:15" ht="30" customHeight="1" thickBot="1">
      <c r="A15" s="220" t="s">
        <v>112</v>
      </c>
      <c r="B15" s="221"/>
      <c r="C15" s="248" t="s">
        <v>132</v>
      </c>
      <c r="D15" s="249"/>
      <c r="E15" s="249"/>
      <c r="F15" s="249"/>
      <c r="G15" s="249"/>
      <c r="H15" s="249"/>
      <c r="I15" s="249"/>
      <c r="J15" s="249"/>
      <c r="K15" s="249"/>
      <c r="L15" s="249"/>
      <c r="M15" s="250"/>
      <c r="O15" s="103" t="s">
        <v>24</v>
      </c>
    </row>
    <row r="16" spans="1:15" ht="13.5" thickBot="1">
      <c r="A16" s="2"/>
      <c r="B16" s="103"/>
      <c r="C16" s="103"/>
      <c r="D16" s="103"/>
      <c r="E16" s="103"/>
      <c r="F16" s="103"/>
      <c r="G16" s="103"/>
      <c r="H16" s="103"/>
      <c r="I16" s="103"/>
      <c r="J16" s="103"/>
      <c r="K16" s="103"/>
      <c r="L16" s="103"/>
      <c r="M16" s="54"/>
      <c r="O16" s="103" t="s">
        <v>25</v>
      </c>
    </row>
    <row r="17" spans="1:15" ht="17.25" customHeight="1" thickBot="1">
      <c r="A17" s="208" t="s">
        <v>11</v>
      </c>
      <c r="B17" s="210"/>
      <c r="C17" s="208" t="s">
        <v>76</v>
      </c>
      <c r="D17" s="210"/>
      <c r="E17" s="208" t="s">
        <v>12</v>
      </c>
      <c r="F17" s="209"/>
      <c r="G17" s="209"/>
      <c r="H17" s="209"/>
      <c r="I17" s="209"/>
      <c r="J17" s="209"/>
      <c r="K17" s="209"/>
      <c r="L17" s="209"/>
      <c r="M17" s="210"/>
      <c r="O17" s="21" t="s">
        <v>83</v>
      </c>
    </row>
    <row r="18" spans="1:15" ht="53.25" customHeight="1" thickBot="1">
      <c r="A18" s="211"/>
      <c r="B18" s="213"/>
      <c r="C18" s="211"/>
      <c r="D18" s="213"/>
      <c r="E18" s="6" t="s">
        <v>14</v>
      </c>
      <c r="F18" s="220" t="s">
        <v>15</v>
      </c>
      <c r="G18" s="222"/>
      <c r="H18" s="221"/>
      <c r="I18" s="51" t="s">
        <v>16</v>
      </c>
      <c r="J18" s="220" t="s">
        <v>170</v>
      </c>
      <c r="K18" s="222"/>
      <c r="L18" s="221"/>
      <c r="M18" s="6" t="s">
        <v>17</v>
      </c>
      <c r="O18" s="103" t="s">
        <v>27</v>
      </c>
    </row>
    <row r="19" spans="1:15" ht="30" customHeight="1" thickBot="1">
      <c r="A19" s="230" t="s">
        <v>161</v>
      </c>
      <c r="B19" s="231"/>
      <c r="C19" s="236" t="s">
        <v>95</v>
      </c>
      <c r="D19" s="237"/>
      <c r="E19" s="4">
        <v>1</v>
      </c>
      <c r="F19" s="242" t="s">
        <v>160</v>
      </c>
      <c r="G19" s="243"/>
      <c r="H19" s="244"/>
      <c r="I19" s="102" t="s">
        <v>95</v>
      </c>
      <c r="J19" s="245" t="s">
        <v>156</v>
      </c>
      <c r="K19" s="246"/>
      <c r="L19" s="247"/>
      <c r="M19" s="7" t="s">
        <v>119</v>
      </c>
      <c r="O19" s="103" t="s">
        <v>28</v>
      </c>
    </row>
    <row r="20" spans="1:15" ht="30" customHeight="1" thickBot="1">
      <c r="A20" s="232"/>
      <c r="B20" s="233"/>
      <c r="C20" s="238"/>
      <c r="D20" s="239"/>
      <c r="E20" s="4">
        <v>2</v>
      </c>
      <c r="F20" s="242" t="s">
        <v>155</v>
      </c>
      <c r="G20" s="243"/>
      <c r="H20" s="244"/>
      <c r="I20" s="102" t="s">
        <v>95</v>
      </c>
      <c r="J20" s="245" t="s">
        <v>157</v>
      </c>
      <c r="K20" s="246"/>
      <c r="L20" s="247"/>
      <c r="M20" s="7" t="s">
        <v>119</v>
      </c>
      <c r="O20" s="103" t="s">
        <v>3</v>
      </c>
    </row>
    <row r="21" spans="1:15" ht="30" customHeight="1" thickBot="1">
      <c r="A21" s="232"/>
      <c r="B21" s="233"/>
      <c r="C21" s="238"/>
      <c r="D21" s="239"/>
      <c r="E21" s="4"/>
      <c r="F21" s="242"/>
      <c r="G21" s="243"/>
      <c r="H21" s="244"/>
      <c r="I21" s="102"/>
      <c r="J21" s="245"/>
      <c r="K21" s="246"/>
      <c r="L21" s="247"/>
      <c r="M21" s="7"/>
      <c r="O21" s="103" t="s">
        <v>29</v>
      </c>
    </row>
    <row r="22" spans="1:15" ht="30" customHeight="1" thickBot="1">
      <c r="A22" s="234"/>
      <c r="B22" s="235"/>
      <c r="C22" s="240"/>
      <c r="D22" s="241"/>
      <c r="E22" s="4"/>
      <c r="F22" s="242"/>
      <c r="G22" s="243"/>
      <c r="H22" s="244"/>
      <c r="I22" s="102"/>
      <c r="J22" s="245"/>
      <c r="K22" s="246"/>
      <c r="L22" s="247"/>
      <c r="M22" s="7"/>
      <c r="O22" s="103"/>
    </row>
    <row r="23" spans="1:40" ht="13.5" thickBot="1">
      <c r="A23" s="2"/>
      <c r="B23" s="103"/>
      <c r="C23" s="103"/>
      <c r="D23" s="103"/>
      <c r="E23" s="103"/>
      <c r="F23" s="103"/>
      <c r="G23" s="103"/>
      <c r="H23" s="103"/>
      <c r="I23" s="103"/>
      <c r="J23" s="103"/>
      <c r="K23" s="103"/>
      <c r="L23" s="103"/>
      <c r="M23" s="54"/>
      <c r="O23" s="21" t="s">
        <v>70</v>
      </c>
      <c r="AN23" s="1">
        <v>2002</v>
      </c>
    </row>
    <row r="24" spans="1:40" ht="45.75" customHeight="1" thickBot="1">
      <c r="A24" s="6" t="s">
        <v>22</v>
      </c>
      <c r="B24" s="101" t="s">
        <v>10</v>
      </c>
      <c r="C24" s="50" t="s">
        <v>73</v>
      </c>
      <c r="D24" s="101" t="s">
        <v>18</v>
      </c>
      <c r="E24" s="6" t="s">
        <v>23</v>
      </c>
      <c r="F24" s="59" t="s">
        <v>191</v>
      </c>
      <c r="G24" s="6" t="s">
        <v>166</v>
      </c>
      <c r="H24" s="55" t="s">
        <v>143</v>
      </c>
      <c r="I24" s="6" t="s">
        <v>104</v>
      </c>
      <c r="J24" s="55" t="s">
        <v>143</v>
      </c>
      <c r="K24" s="6" t="s">
        <v>105</v>
      </c>
      <c r="L24" s="216" t="s">
        <v>143</v>
      </c>
      <c r="M24" s="217"/>
      <c r="O24" s="75" t="s">
        <v>48</v>
      </c>
      <c r="AN24" s="1">
        <f>AN23+1</f>
        <v>2003</v>
      </c>
    </row>
    <row r="25" spans="1:15" ht="16.5" customHeight="1" thickBot="1">
      <c r="A25" s="190" t="s">
        <v>26</v>
      </c>
      <c r="B25" s="188" t="s">
        <v>119</v>
      </c>
      <c r="C25" s="190" t="s">
        <v>75</v>
      </c>
      <c r="D25" s="188" t="s">
        <v>119</v>
      </c>
      <c r="E25" s="190" t="s">
        <v>113</v>
      </c>
      <c r="F25" s="68" t="s">
        <v>116</v>
      </c>
      <c r="G25" s="58">
        <v>2016</v>
      </c>
      <c r="H25" s="58">
        <v>2017</v>
      </c>
      <c r="I25" s="58">
        <v>2018</v>
      </c>
      <c r="J25" s="58">
        <v>2019</v>
      </c>
      <c r="K25" s="58">
        <v>2020</v>
      </c>
      <c r="L25" s="204" t="s">
        <v>167</v>
      </c>
      <c r="M25" s="205"/>
      <c r="O25" s="75" t="s">
        <v>49</v>
      </c>
    </row>
    <row r="26" spans="1:15" ht="30" customHeight="1" thickBot="1">
      <c r="A26" s="191"/>
      <c r="B26" s="189"/>
      <c r="C26" s="191"/>
      <c r="D26" s="189"/>
      <c r="E26" s="203"/>
      <c r="F26" s="67" t="s">
        <v>114</v>
      </c>
      <c r="G26" s="55" t="s">
        <v>143</v>
      </c>
      <c r="H26" s="55" t="s">
        <v>143</v>
      </c>
      <c r="I26" s="55" t="s">
        <v>143</v>
      </c>
      <c r="J26" s="55" t="s">
        <v>143</v>
      </c>
      <c r="K26" s="55" t="s">
        <v>143</v>
      </c>
      <c r="L26" s="305" t="s">
        <v>143</v>
      </c>
      <c r="M26" s="306"/>
      <c r="O26" s="75" t="s">
        <v>61</v>
      </c>
    </row>
    <row r="27" spans="1:15" ht="30" customHeight="1" thickBot="1">
      <c r="A27" s="73"/>
      <c r="B27" s="70"/>
      <c r="C27" s="69"/>
      <c r="D27" s="69"/>
      <c r="E27" s="191"/>
      <c r="F27" s="71" t="s">
        <v>115</v>
      </c>
      <c r="G27" s="55" t="s">
        <v>143</v>
      </c>
      <c r="H27" s="55" t="s">
        <v>143</v>
      </c>
      <c r="I27" s="55" t="s">
        <v>143</v>
      </c>
      <c r="J27" s="55" t="s">
        <v>143</v>
      </c>
      <c r="K27" s="55" t="s">
        <v>143</v>
      </c>
      <c r="L27" s="216" t="s">
        <v>143</v>
      </c>
      <c r="M27" s="217"/>
      <c r="O27" s="76" t="s">
        <v>62</v>
      </c>
    </row>
    <row r="28" spans="1:40" ht="13.5" thickBot="1">
      <c r="A28" s="2"/>
      <c r="B28" s="103"/>
      <c r="C28" s="103"/>
      <c r="D28" s="103"/>
      <c r="E28" s="103"/>
      <c r="F28" s="103"/>
      <c r="G28" s="103"/>
      <c r="H28" s="103"/>
      <c r="I28" s="103"/>
      <c r="J28" s="103"/>
      <c r="K28" s="103"/>
      <c r="L28" s="103"/>
      <c r="M28" s="54"/>
      <c r="O28" s="75" t="s">
        <v>50</v>
      </c>
      <c r="AN28" s="1" t="e">
        <f>#REF!+1</f>
        <v>#REF!</v>
      </c>
    </row>
    <row r="29" spans="1:40" ht="24.75" customHeight="1" thickBot="1">
      <c r="A29" s="208" t="s">
        <v>94</v>
      </c>
      <c r="B29" s="209"/>
      <c r="C29" s="210"/>
      <c r="D29" s="226" t="s">
        <v>77</v>
      </c>
      <c r="E29" s="227"/>
      <c r="F29" s="109">
        <v>0</v>
      </c>
      <c r="G29" s="31" t="s">
        <v>87</v>
      </c>
      <c r="H29" s="108" t="s">
        <v>158</v>
      </c>
      <c r="I29" s="293" t="s">
        <v>88</v>
      </c>
      <c r="J29" s="294"/>
      <c r="K29" s="25"/>
      <c r="L29" s="295"/>
      <c r="M29" s="237"/>
      <c r="O29" s="75" t="s">
        <v>51</v>
      </c>
      <c r="AN29" s="1" t="e">
        <f>AN28+1</f>
        <v>#REF!</v>
      </c>
    </row>
    <row r="30" spans="1:40" ht="24.75" customHeight="1" thickBot="1">
      <c r="A30" s="223"/>
      <c r="B30" s="224"/>
      <c r="C30" s="225"/>
      <c r="D30" s="228" t="s">
        <v>78</v>
      </c>
      <c r="E30" s="229"/>
      <c r="F30" s="105"/>
      <c r="G30" s="32"/>
      <c r="H30" s="89"/>
      <c r="I30" s="23"/>
      <c r="J30" s="24"/>
      <c r="K30" s="24"/>
      <c r="L30" s="214"/>
      <c r="M30" s="239"/>
      <c r="O30" s="75" t="s">
        <v>52</v>
      </c>
      <c r="AN30" s="1" t="e">
        <f>#REF!+1</f>
        <v>#REF!</v>
      </c>
    </row>
    <row r="31" spans="1:40" ht="24.75" customHeight="1" thickBot="1">
      <c r="A31" s="211"/>
      <c r="B31" s="212"/>
      <c r="C31" s="213"/>
      <c r="D31" s="218" t="s">
        <v>79</v>
      </c>
      <c r="E31" s="219"/>
      <c r="F31" s="110">
        <v>1</v>
      </c>
      <c r="G31" s="33" t="s">
        <v>87</v>
      </c>
      <c r="H31" s="88" t="s">
        <v>159</v>
      </c>
      <c r="I31" s="26"/>
      <c r="J31" s="27"/>
      <c r="K31" s="27"/>
      <c r="L31" s="296"/>
      <c r="M31" s="241"/>
      <c r="O31" s="143" t="s">
        <v>168</v>
      </c>
      <c r="AN31" s="1" t="e">
        <f>#REF!+1</f>
        <v>#REF!</v>
      </c>
    </row>
    <row r="32" spans="1:40" ht="13.5" thickBot="1">
      <c r="A32" s="2"/>
      <c r="B32" s="103"/>
      <c r="C32" s="103"/>
      <c r="D32" s="103"/>
      <c r="E32" s="103"/>
      <c r="F32" s="103"/>
      <c r="G32" s="103"/>
      <c r="H32" s="103"/>
      <c r="I32" s="103"/>
      <c r="J32" s="103"/>
      <c r="K32" s="103"/>
      <c r="L32" s="103"/>
      <c r="M32" s="54"/>
      <c r="O32" s="75" t="s">
        <v>64</v>
      </c>
      <c r="AN32" s="1" t="e">
        <f>#REF!+1</f>
        <v>#REF!</v>
      </c>
    </row>
    <row r="33" spans="1:40" ht="13.5" customHeight="1" thickBot="1">
      <c r="A33" s="192" t="s">
        <v>30</v>
      </c>
      <c r="B33" s="193"/>
      <c r="C33" s="193"/>
      <c r="D33" s="193"/>
      <c r="E33" s="193"/>
      <c r="F33" s="193"/>
      <c r="G33" s="193"/>
      <c r="H33" s="193"/>
      <c r="I33" s="193"/>
      <c r="J33" s="193"/>
      <c r="K33" s="193"/>
      <c r="L33" s="193"/>
      <c r="M33" s="194"/>
      <c r="O33" s="75" t="s">
        <v>54</v>
      </c>
      <c r="AN33" s="1" t="e">
        <f>AN32+1</f>
        <v>#REF!</v>
      </c>
    </row>
    <row r="34" spans="1:40" ht="13.5" thickBot="1">
      <c r="A34" s="2"/>
      <c r="B34" s="103"/>
      <c r="C34" s="103"/>
      <c r="D34" s="103"/>
      <c r="E34" s="103"/>
      <c r="F34" s="103"/>
      <c r="G34" s="103"/>
      <c r="H34" s="103"/>
      <c r="I34" s="103"/>
      <c r="J34" s="103"/>
      <c r="K34" s="103"/>
      <c r="L34" s="103"/>
      <c r="M34" s="54"/>
      <c r="O34" s="75" t="s">
        <v>55</v>
      </c>
      <c r="AN34" s="1" t="e">
        <f>AN33+1</f>
        <v>#REF!</v>
      </c>
    </row>
    <row r="35" spans="1:38" ht="78" customHeight="1">
      <c r="A35" s="106"/>
      <c r="B35" s="111" t="s">
        <v>31</v>
      </c>
      <c r="C35" s="112" t="s">
        <v>32</v>
      </c>
      <c r="D35" s="112" t="s">
        <v>160</v>
      </c>
      <c r="E35" s="112" t="s">
        <v>155</v>
      </c>
      <c r="F35" s="112">
        <f>F21</f>
        <v>0</v>
      </c>
      <c r="G35" s="112">
        <f>F22</f>
        <v>0</v>
      </c>
      <c r="H35" s="113" t="s">
        <v>89</v>
      </c>
      <c r="I35" s="114" t="s">
        <v>93</v>
      </c>
      <c r="J35" s="103"/>
      <c r="K35" s="103"/>
      <c r="L35" s="103"/>
      <c r="M35" s="104"/>
      <c r="O35" s="75" t="s">
        <v>53</v>
      </c>
      <c r="AI35"/>
      <c r="AL35" s="1"/>
    </row>
    <row r="36" spans="1:38" ht="27" customHeight="1">
      <c r="A36" s="106"/>
      <c r="B36" s="35" t="s">
        <v>33</v>
      </c>
      <c r="C36" s="134">
        <v>0</v>
      </c>
      <c r="D36" s="93">
        <v>31651910.81</v>
      </c>
      <c r="E36" s="93">
        <v>51089050.936</v>
      </c>
      <c r="F36" s="30"/>
      <c r="G36" s="30"/>
      <c r="H36" s="107">
        <f>+D36-E36</f>
        <v>-19437140.126</v>
      </c>
      <c r="I36" s="115">
        <v>1</v>
      </c>
      <c r="J36" s="103"/>
      <c r="K36" s="103"/>
      <c r="L36" s="103"/>
      <c r="M36" s="104"/>
      <c r="O36" s="75" t="s">
        <v>65</v>
      </c>
      <c r="AI36"/>
      <c r="AL36" s="1"/>
    </row>
    <row r="37" spans="1:38" ht="27" customHeight="1">
      <c r="A37" s="106"/>
      <c r="B37" s="35" t="s">
        <v>34</v>
      </c>
      <c r="C37" s="134">
        <v>0</v>
      </c>
      <c r="D37" s="175">
        <v>31730317.91</v>
      </c>
      <c r="E37" s="175">
        <v>110570767.016</v>
      </c>
      <c r="F37" s="30"/>
      <c r="G37" s="30"/>
      <c r="H37" s="107">
        <f>+D37-E37</f>
        <v>-78840449.106</v>
      </c>
      <c r="I37" s="115">
        <v>1</v>
      </c>
      <c r="J37" s="103"/>
      <c r="K37" s="103"/>
      <c r="L37" s="103"/>
      <c r="M37" s="104"/>
      <c r="O37" s="75" t="s">
        <v>66</v>
      </c>
      <c r="AI37"/>
      <c r="AL37" s="1"/>
    </row>
    <row r="38" spans="1:38" ht="27" customHeight="1">
      <c r="A38" s="106"/>
      <c r="B38" s="35" t="s">
        <v>35</v>
      </c>
      <c r="C38" s="134">
        <v>0</v>
      </c>
      <c r="D38" s="182">
        <v>31807027.34</v>
      </c>
      <c r="E38" s="170">
        <v>83327481.76</v>
      </c>
      <c r="F38" s="30"/>
      <c r="G38" s="30"/>
      <c r="H38" s="107">
        <f>+D38-E38</f>
        <v>-51520454.42</v>
      </c>
      <c r="I38" s="173">
        <v>1</v>
      </c>
      <c r="J38" s="103"/>
      <c r="K38" s="103"/>
      <c r="L38" s="103"/>
      <c r="M38" s="104"/>
      <c r="O38" s="21" t="s">
        <v>69</v>
      </c>
      <c r="AI38"/>
      <c r="AL38" s="1"/>
    </row>
    <row r="39" spans="1:38" ht="27" customHeight="1" thickBot="1">
      <c r="A39" s="106"/>
      <c r="B39" s="36" t="s">
        <v>36</v>
      </c>
      <c r="C39" s="135">
        <v>0</v>
      </c>
      <c r="D39" s="316">
        <v>186852667.86</v>
      </c>
      <c r="E39" s="37">
        <v>735650245.376</v>
      </c>
      <c r="F39" s="38"/>
      <c r="G39" s="38"/>
      <c r="H39" s="124">
        <f>+D39-E39</f>
        <v>-548797577.516</v>
      </c>
      <c r="I39" s="173">
        <v>1</v>
      </c>
      <c r="J39" s="103"/>
      <c r="K39" s="103"/>
      <c r="L39" s="103"/>
      <c r="M39" s="104"/>
      <c r="O39" s="9" t="s">
        <v>67</v>
      </c>
      <c r="AI39"/>
      <c r="AL39" s="1"/>
    </row>
    <row r="40" spans="1:16" ht="12.75">
      <c r="A40" s="2"/>
      <c r="B40" s="103"/>
      <c r="C40" s="103"/>
      <c r="D40" s="103"/>
      <c r="E40" s="103"/>
      <c r="F40" s="103"/>
      <c r="G40" s="103"/>
      <c r="H40" s="103"/>
      <c r="I40" s="103"/>
      <c r="J40" s="103"/>
      <c r="K40" s="103"/>
      <c r="L40" s="103"/>
      <c r="M40" s="54"/>
      <c r="N40" s="103"/>
      <c r="O40" s="9" t="s">
        <v>68</v>
      </c>
      <c r="P40" s="103"/>
    </row>
    <row r="41" spans="1:40" ht="12.75">
      <c r="A41" s="2"/>
      <c r="B41" s="103"/>
      <c r="C41" s="103"/>
      <c r="D41" s="103"/>
      <c r="E41" s="103"/>
      <c r="F41" s="103"/>
      <c r="G41" s="103"/>
      <c r="H41" s="103"/>
      <c r="I41" s="103"/>
      <c r="J41" s="103"/>
      <c r="K41" s="103"/>
      <c r="L41" s="103"/>
      <c r="M41" s="54"/>
      <c r="O41" s="9" t="s">
        <v>56</v>
      </c>
      <c r="AN41" s="1" t="e">
        <f>#REF!+1</f>
        <v>#REF!</v>
      </c>
    </row>
    <row r="42" spans="1:15" ht="12.75">
      <c r="A42" s="2"/>
      <c r="B42" s="103"/>
      <c r="C42" s="103"/>
      <c r="D42" s="103"/>
      <c r="E42" s="103"/>
      <c r="F42" s="103"/>
      <c r="G42" s="103"/>
      <c r="H42" s="103"/>
      <c r="I42" s="103"/>
      <c r="J42" s="103"/>
      <c r="K42" s="103"/>
      <c r="L42" s="103"/>
      <c r="M42" s="54"/>
      <c r="O42" s="9" t="s">
        <v>46</v>
      </c>
    </row>
    <row r="43" spans="1:15" ht="12.75">
      <c r="A43" s="2"/>
      <c r="B43" s="103"/>
      <c r="C43" s="103"/>
      <c r="D43" s="103"/>
      <c r="E43" s="103"/>
      <c r="F43" s="103"/>
      <c r="G43" s="103"/>
      <c r="H43" s="103"/>
      <c r="I43" s="103"/>
      <c r="J43" s="103"/>
      <c r="K43" s="103"/>
      <c r="L43" s="103"/>
      <c r="M43" s="54"/>
      <c r="O43" s="103" t="s">
        <v>47</v>
      </c>
    </row>
    <row r="44" spans="1:15" ht="12.75">
      <c r="A44" s="2"/>
      <c r="B44" s="103"/>
      <c r="C44" s="103"/>
      <c r="D44" s="103"/>
      <c r="E44" s="103"/>
      <c r="F44" s="103"/>
      <c r="G44" s="103"/>
      <c r="H44" s="103"/>
      <c r="I44" s="103"/>
      <c r="J44" s="103"/>
      <c r="K44" s="103"/>
      <c r="L44" s="103"/>
      <c r="M44" s="54"/>
      <c r="O44" s="103" t="s">
        <v>81</v>
      </c>
    </row>
    <row r="45" spans="1:15" ht="12.75">
      <c r="A45" s="2"/>
      <c r="B45" s="103"/>
      <c r="C45" s="103"/>
      <c r="D45" s="103"/>
      <c r="E45" s="103"/>
      <c r="F45" s="103"/>
      <c r="G45" s="103"/>
      <c r="H45" s="103"/>
      <c r="I45" s="103"/>
      <c r="J45" s="103"/>
      <c r="K45" s="103"/>
      <c r="L45" s="103"/>
      <c r="M45" s="54"/>
      <c r="O45" s="21" t="s">
        <v>84</v>
      </c>
    </row>
    <row r="46" spans="1:15" ht="12.75">
      <c r="A46" s="2"/>
      <c r="B46" s="103"/>
      <c r="C46" s="103"/>
      <c r="D46" s="103"/>
      <c r="E46" s="103"/>
      <c r="F46" s="103"/>
      <c r="G46" s="103"/>
      <c r="H46" s="103"/>
      <c r="I46" s="103"/>
      <c r="J46" s="103"/>
      <c r="K46" s="103"/>
      <c r="L46" s="103"/>
      <c r="M46" s="54"/>
      <c r="O46" s="103" t="s">
        <v>86</v>
      </c>
    </row>
    <row r="47" spans="1:15" ht="12.75">
      <c r="A47" s="2"/>
      <c r="B47" s="103"/>
      <c r="C47" s="103"/>
      <c r="D47" s="103"/>
      <c r="E47" s="103"/>
      <c r="F47" s="103"/>
      <c r="G47" s="103"/>
      <c r="H47" s="103"/>
      <c r="I47" s="103"/>
      <c r="J47" s="103"/>
      <c r="K47" s="103"/>
      <c r="L47" s="103"/>
      <c r="M47" s="54"/>
      <c r="O47" s="103" t="s">
        <v>95</v>
      </c>
    </row>
    <row r="48" spans="1:15" ht="12.75">
      <c r="A48" s="2"/>
      <c r="B48" s="103"/>
      <c r="C48" s="103"/>
      <c r="D48" s="103"/>
      <c r="E48" s="103"/>
      <c r="F48" s="103"/>
      <c r="G48" s="103"/>
      <c r="H48" s="103"/>
      <c r="I48" s="103"/>
      <c r="J48" s="103"/>
      <c r="K48" s="103"/>
      <c r="L48" s="103"/>
      <c r="M48" s="54"/>
      <c r="O48" s="103" t="s">
        <v>85</v>
      </c>
    </row>
    <row r="49" spans="1:15" ht="12.75">
      <c r="A49" s="2"/>
      <c r="B49" s="103"/>
      <c r="C49" s="103"/>
      <c r="D49" s="103"/>
      <c r="E49" s="103"/>
      <c r="F49" s="103"/>
      <c r="G49" s="103"/>
      <c r="H49" s="103"/>
      <c r="I49" s="103"/>
      <c r="J49" s="103"/>
      <c r="K49" s="103"/>
      <c r="L49" s="103"/>
      <c r="M49" s="54"/>
      <c r="O49" s="103" t="s">
        <v>97</v>
      </c>
    </row>
    <row r="50" spans="1:40" ht="28.5" customHeight="1">
      <c r="A50" s="2"/>
      <c r="B50" s="103"/>
      <c r="C50" s="103"/>
      <c r="D50" s="103"/>
      <c r="E50" s="103"/>
      <c r="F50" s="103"/>
      <c r="G50" s="103"/>
      <c r="H50" s="103"/>
      <c r="I50" s="103"/>
      <c r="J50" s="103"/>
      <c r="K50" s="103"/>
      <c r="L50" s="103"/>
      <c r="M50" s="54"/>
      <c r="O50" s="103" t="s">
        <v>98</v>
      </c>
      <c r="AN50" s="1" t="e">
        <f>AN41+1</f>
        <v>#REF!</v>
      </c>
    </row>
    <row r="51" spans="1:40" ht="19.5" customHeight="1">
      <c r="A51" s="2"/>
      <c r="B51" s="103"/>
      <c r="C51" s="103"/>
      <c r="D51" s="103"/>
      <c r="E51" s="103"/>
      <c r="F51" s="103"/>
      <c r="G51" s="103"/>
      <c r="H51" s="103"/>
      <c r="I51" s="103"/>
      <c r="J51" s="103"/>
      <c r="K51" s="103"/>
      <c r="L51" s="103"/>
      <c r="M51" s="54"/>
      <c r="O51" s="103" t="s">
        <v>99</v>
      </c>
      <c r="AN51" s="1" t="e">
        <f aca="true" t="shared" si="0" ref="AN51:AN68">AN50+1</f>
        <v>#REF!</v>
      </c>
    </row>
    <row r="52" spans="1:40" ht="12.75">
      <c r="A52" s="2"/>
      <c r="B52" s="103"/>
      <c r="C52" s="103"/>
      <c r="D52" s="103"/>
      <c r="E52" s="103"/>
      <c r="F52" s="103"/>
      <c r="G52" s="103"/>
      <c r="H52" s="103"/>
      <c r="I52" s="103"/>
      <c r="J52" s="103"/>
      <c r="K52" s="103"/>
      <c r="L52" s="103"/>
      <c r="M52" s="54"/>
      <c r="O52" s="103" t="s">
        <v>100</v>
      </c>
      <c r="AN52" s="1" t="e">
        <f t="shared" si="0"/>
        <v>#REF!</v>
      </c>
    </row>
    <row r="53" spans="1:40" ht="12.75">
      <c r="A53" s="2"/>
      <c r="B53" s="103"/>
      <c r="C53" s="103"/>
      <c r="D53" s="103"/>
      <c r="E53" s="103"/>
      <c r="F53" s="103"/>
      <c r="G53" s="103"/>
      <c r="H53" s="103"/>
      <c r="I53" s="103"/>
      <c r="J53" s="103"/>
      <c r="K53" s="103"/>
      <c r="L53" s="103"/>
      <c r="M53" s="54"/>
      <c r="O53" s="103" t="s">
        <v>169</v>
      </c>
      <c r="AN53" s="1" t="e">
        <f t="shared" si="0"/>
        <v>#REF!</v>
      </c>
    </row>
    <row r="54" spans="1:40" ht="12.75">
      <c r="A54" s="2"/>
      <c r="B54" s="103"/>
      <c r="C54" s="103"/>
      <c r="D54" s="103"/>
      <c r="E54" s="103"/>
      <c r="F54" s="103"/>
      <c r="G54" s="103"/>
      <c r="H54" s="103"/>
      <c r="I54" s="103"/>
      <c r="J54" s="103"/>
      <c r="K54" s="103"/>
      <c r="L54" s="103"/>
      <c r="M54" s="54"/>
      <c r="O54" s="103" t="s">
        <v>103</v>
      </c>
      <c r="AN54" s="1" t="e">
        <f t="shared" si="0"/>
        <v>#REF!</v>
      </c>
    </row>
    <row r="55" spans="1:40" ht="12.75">
      <c r="A55" s="2"/>
      <c r="B55" s="103"/>
      <c r="C55" s="103"/>
      <c r="D55" s="103"/>
      <c r="E55" s="103"/>
      <c r="F55" s="103"/>
      <c r="G55" s="103"/>
      <c r="H55" s="103"/>
      <c r="I55" s="103"/>
      <c r="J55" s="103"/>
      <c r="K55" s="103"/>
      <c r="L55" s="103"/>
      <c r="M55" s="54"/>
      <c r="O55" s="103" t="s">
        <v>102</v>
      </c>
      <c r="AN55" s="1" t="e">
        <f t="shared" si="0"/>
        <v>#REF!</v>
      </c>
    </row>
    <row r="56" spans="1:40" ht="16.5" customHeight="1" thickBot="1">
      <c r="A56" s="2"/>
      <c r="B56" s="103"/>
      <c r="C56" s="103"/>
      <c r="D56" s="103"/>
      <c r="E56" s="103"/>
      <c r="F56" s="103"/>
      <c r="G56" s="103"/>
      <c r="H56" s="103"/>
      <c r="I56" s="103"/>
      <c r="J56" s="103"/>
      <c r="K56" s="103"/>
      <c r="L56" s="103"/>
      <c r="M56" s="54"/>
      <c r="O56" s="21" t="s">
        <v>107</v>
      </c>
      <c r="AN56" s="1" t="e">
        <f t="shared" si="0"/>
        <v>#REF!</v>
      </c>
    </row>
    <row r="57" spans="1:40" ht="13.5" customHeight="1" thickBot="1">
      <c r="A57" s="192" t="s">
        <v>37</v>
      </c>
      <c r="B57" s="193"/>
      <c r="C57" s="193"/>
      <c r="D57" s="193"/>
      <c r="E57" s="193"/>
      <c r="F57" s="193"/>
      <c r="G57" s="193"/>
      <c r="H57" s="193"/>
      <c r="I57" s="193"/>
      <c r="J57" s="193"/>
      <c r="K57" s="193"/>
      <c r="L57" s="193"/>
      <c r="M57" s="194"/>
      <c r="O57" s="103" t="s">
        <v>109</v>
      </c>
      <c r="AN57" s="1" t="e">
        <f>#REF!+1</f>
        <v>#REF!</v>
      </c>
    </row>
    <row r="58" spans="1:40" ht="13.5" thickBot="1">
      <c r="A58" s="2"/>
      <c r="B58" s="103"/>
      <c r="C58" s="103"/>
      <c r="D58" s="103"/>
      <c r="E58" s="103"/>
      <c r="F58" s="103"/>
      <c r="G58" s="103"/>
      <c r="H58" s="103"/>
      <c r="I58" s="103"/>
      <c r="J58" s="103"/>
      <c r="K58" s="103"/>
      <c r="L58" s="103"/>
      <c r="M58" s="54"/>
      <c r="O58" s="103" t="s">
        <v>110</v>
      </c>
      <c r="AN58" s="1" t="e">
        <f t="shared" si="0"/>
        <v>#REF!</v>
      </c>
    </row>
    <row r="59" spans="1:40" ht="25.5" customHeight="1" thickBot="1">
      <c r="A59" s="190" t="s">
        <v>38</v>
      </c>
      <c r="B59" s="208" t="s">
        <v>39</v>
      </c>
      <c r="C59" s="209"/>
      <c r="D59" s="209"/>
      <c r="E59" s="210"/>
      <c r="F59" s="220" t="s">
        <v>90</v>
      </c>
      <c r="G59" s="221"/>
      <c r="H59" s="208" t="s">
        <v>40</v>
      </c>
      <c r="I59" s="209"/>
      <c r="J59" s="209"/>
      <c r="K59" s="209"/>
      <c r="L59" s="209"/>
      <c r="M59" s="210"/>
      <c r="O59" s="1" t="s">
        <v>121</v>
      </c>
      <c r="AN59" s="1" t="e">
        <f t="shared" si="0"/>
        <v>#REF!</v>
      </c>
    </row>
    <row r="60" spans="1:15" ht="25.5" customHeight="1" thickBot="1">
      <c r="A60" s="191"/>
      <c r="B60" s="211"/>
      <c r="C60" s="212"/>
      <c r="D60" s="212"/>
      <c r="E60" s="213"/>
      <c r="F60" s="6" t="s">
        <v>91</v>
      </c>
      <c r="G60" s="51" t="s">
        <v>92</v>
      </c>
      <c r="H60" s="211"/>
      <c r="I60" s="212"/>
      <c r="J60" s="212"/>
      <c r="K60" s="212"/>
      <c r="L60" s="212"/>
      <c r="M60" s="213"/>
      <c r="O60" s="1" t="s">
        <v>111</v>
      </c>
    </row>
    <row r="61" spans="1:40" ht="186" customHeight="1" thickBot="1">
      <c r="A61" s="10" t="s">
        <v>33</v>
      </c>
      <c r="B61" s="310" t="s">
        <v>195</v>
      </c>
      <c r="C61" s="311"/>
      <c r="D61" s="311"/>
      <c r="E61" s="311"/>
      <c r="F61" s="34"/>
      <c r="G61" s="152" t="s">
        <v>185</v>
      </c>
      <c r="H61" s="198"/>
      <c r="I61" s="199"/>
      <c r="J61" s="199"/>
      <c r="K61" s="199"/>
      <c r="L61" s="199"/>
      <c r="M61" s="200"/>
      <c r="AN61" s="1" t="e">
        <f>AN59+1</f>
        <v>#REF!</v>
      </c>
    </row>
    <row r="62" spans="1:40" ht="179.25" customHeight="1" thickBot="1">
      <c r="A62" s="10" t="s">
        <v>34</v>
      </c>
      <c r="B62" s="310" t="s">
        <v>199</v>
      </c>
      <c r="C62" s="311"/>
      <c r="D62" s="311"/>
      <c r="E62" s="311"/>
      <c r="F62" s="34"/>
      <c r="G62" s="174" t="s">
        <v>185</v>
      </c>
      <c r="H62" s="198"/>
      <c r="I62" s="199"/>
      <c r="J62" s="199"/>
      <c r="K62" s="199"/>
      <c r="L62" s="199"/>
      <c r="M62" s="200"/>
      <c r="AN62" s="1" t="e">
        <f t="shared" si="0"/>
        <v>#REF!</v>
      </c>
    </row>
    <row r="63" spans="1:40" ht="192.75" customHeight="1" thickBot="1">
      <c r="A63" s="10" t="s">
        <v>41</v>
      </c>
      <c r="B63" s="310" t="s">
        <v>211</v>
      </c>
      <c r="C63" s="310"/>
      <c r="D63" s="310"/>
      <c r="E63" s="310"/>
      <c r="F63" s="34"/>
      <c r="G63" s="180" t="s">
        <v>185</v>
      </c>
      <c r="H63" s="198"/>
      <c r="I63" s="199"/>
      <c r="J63" s="199"/>
      <c r="K63" s="199"/>
      <c r="L63" s="199"/>
      <c r="M63" s="200"/>
      <c r="AN63" s="1" t="e">
        <f>#REF!+1</f>
        <v>#REF!</v>
      </c>
    </row>
    <row r="64" spans="1:40" ht="138.75" customHeight="1" thickBot="1">
      <c r="A64" s="10" t="s">
        <v>36</v>
      </c>
      <c r="B64" s="310" t="s">
        <v>217</v>
      </c>
      <c r="C64" s="310"/>
      <c r="D64" s="310"/>
      <c r="E64" s="310"/>
      <c r="F64" s="34"/>
      <c r="G64" s="126" t="s">
        <v>185</v>
      </c>
      <c r="H64" s="198"/>
      <c r="I64" s="199"/>
      <c r="J64" s="199"/>
      <c r="K64" s="199"/>
      <c r="L64" s="199"/>
      <c r="M64" s="200"/>
      <c r="AN64" s="1" t="e">
        <f t="shared" si="0"/>
        <v>#REF!</v>
      </c>
    </row>
    <row r="65" spans="1:40" ht="50.25" customHeight="1" thickBot="1">
      <c r="A65" s="10" t="s">
        <v>42</v>
      </c>
      <c r="B65" s="297"/>
      <c r="C65" s="298"/>
      <c r="D65" s="298"/>
      <c r="E65" s="298"/>
      <c r="F65" s="34"/>
      <c r="G65" s="34"/>
      <c r="H65" s="198"/>
      <c r="I65" s="199"/>
      <c r="J65" s="199"/>
      <c r="K65" s="199"/>
      <c r="L65" s="199"/>
      <c r="M65" s="200"/>
      <c r="AN65" s="1" t="e">
        <f>#REF!+1</f>
        <v>#REF!</v>
      </c>
    </row>
    <row r="66" spans="1:40" ht="24.75" customHeight="1">
      <c r="A66" s="103"/>
      <c r="B66" s="215"/>
      <c r="C66" s="215"/>
      <c r="D66" s="215"/>
      <c r="E66" s="215"/>
      <c r="F66" s="215"/>
      <c r="G66" s="215"/>
      <c r="H66" s="215"/>
      <c r="I66" s="215"/>
      <c r="J66" s="215"/>
      <c r="K66" s="215"/>
      <c r="L66" s="215"/>
      <c r="M66" s="215"/>
      <c r="AN66" s="1" t="e">
        <f t="shared" si="0"/>
        <v>#REF!</v>
      </c>
    </row>
    <row r="67" spans="1:40" ht="24.75" customHeight="1" hidden="1">
      <c r="A67" s="103"/>
      <c r="B67" s="215"/>
      <c r="C67" s="215"/>
      <c r="D67" s="215"/>
      <c r="E67" s="215"/>
      <c r="F67" s="215"/>
      <c r="G67" s="215"/>
      <c r="H67" s="215"/>
      <c r="I67" s="215"/>
      <c r="J67" s="215"/>
      <c r="K67" s="215"/>
      <c r="L67" s="215"/>
      <c r="M67" s="215"/>
      <c r="AN67" s="1" t="e">
        <f t="shared" si="0"/>
        <v>#REF!</v>
      </c>
    </row>
    <row r="68" spans="1:40" ht="24.75" customHeight="1" hidden="1">
      <c r="A68" s="103"/>
      <c r="B68" s="215"/>
      <c r="C68" s="215"/>
      <c r="D68" s="215"/>
      <c r="E68" s="215"/>
      <c r="F68" s="215"/>
      <c r="G68" s="215"/>
      <c r="H68" s="215"/>
      <c r="I68" s="215"/>
      <c r="J68" s="215"/>
      <c r="K68" s="215"/>
      <c r="L68" s="215"/>
      <c r="M68" s="215"/>
      <c r="AN68" s="1" t="e">
        <f t="shared" si="0"/>
        <v>#REF!</v>
      </c>
    </row>
    <row r="69" spans="1:13" ht="24.75" customHeight="1" hidden="1">
      <c r="A69" s="103"/>
      <c r="B69" s="215"/>
      <c r="C69" s="215"/>
      <c r="D69" s="215"/>
      <c r="E69" s="215"/>
      <c r="F69" s="215"/>
      <c r="G69" s="215"/>
      <c r="H69" s="215"/>
      <c r="I69" s="215"/>
      <c r="J69" s="215"/>
      <c r="K69" s="215"/>
      <c r="L69" s="215"/>
      <c r="M69" s="215"/>
    </row>
    <row r="70" spans="1:13" ht="24.75" customHeight="1" hidden="1">
      <c r="A70" s="103"/>
      <c r="B70" s="215"/>
      <c r="C70" s="215"/>
      <c r="D70" s="215"/>
      <c r="E70" s="215"/>
      <c r="F70" s="215"/>
      <c r="G70" s="215"/>
      <c r="H70" s="215"/>
      <c r="I70" s="215"/>
      <c r="J70" s="215"/>
      <c r="K70" s="215"/>
      <c r="L70" s="215"/>
      <c r="M70" s="215"/>
    </row>
    <row r="71" spans="1:13" ht="12.75" hidden="1">
      <c r="A71" s="103"/>
      <c r="B71" s="103"/>
      <c r="C71" s="103"/>
      <c r="D71" s="103"/>
      <c r="E71" s="103"/>
      <c r="F71" s="103"/>
      <c r="G71" s="103"/>
      <c r="H71" s="103"/>
      <c r="I71" s="103"/>
      <c r="J71" s="103"/>
      <c r="K71" s="103"/>
      <c r="L71" s="103"/>
      <c r="M71" s="103"/>
    </row>
    <row r="86" spans="2:11" ht="15" hidden="1">
      <c r="B86" s="103"/>
      <c r="C86" s="103"/>
      <c r="D86" s="103"/>
      <c r="E86" s="103"/>
      <c r="F86" s="214"/>
      <c r="G86" s="214"/>
      <c r="H86" s="214"/>
      <c r="I86" s="11" t="s">
        <v>43</v>
      </c>
      <c r="K86" s="12"/>
    </row>
    <row r="87" spans="2:11" ht="15" hidden="1">
      <c r="B87" s="103"/>
      <c r="C87" s="103"/>
      <c r="D87" s="103"/>
      <c r="E87" s="103"/>
      <c r="F87" s="214"/>
      <c r="G87" s="214"/>
      <c r="H87" s="214"/>
      <c r="I87" s="11" t="s">
        <v>44</v>
      </c>
      <c r="K87" s="12"/>
    </row>
    <row r="88" spans="2:11" ht="15" hidden="1">
      <c r="B88" s="103"/>
      <c r="C88" s="103"/>
      <c r="D88" s="103"/>
      <c r="E88" s="103"/>
      <c r="F88" s="214"/>
      <c r="G88" s="214"/>
      <c r="H88" s="214"/>
      <c r="I88" s="11" t="s">
        <v>45</v>
      </c>
      <c r="K88" s="12"/>
    </row>
    <row r="89" spans="2:11" ht="15" hidden="1">
      <c r="B89" s="103"/>
      <c r="C89" s="103"/>
      <c r="D89" s="103"/>
      <c r="E89" s="103"/>
      <c r="F89" s="214"/>
      <c r="G89" s="214"/>
      <c r="H89" s="214"/>
      <c r="K89" s="12"/>
    </row>
    <row r="90" spans="2:11" ht="15" hidden="1">
      <c r="B90" s="103"/>
      <c r="C90" s="103"/>
      <c r="D90" s="103"/>
      <c r="E90" s="103"/>
      <c r="F90" s="214"/>
      <c r="G90" s="214"/>
      <c r="H90" s="214"/>
      <c r="K90" s="12"/>
    </row>
    <row r="91" spans="2:11" ht="15" hidden="1">
      <c r="B91" s="103"/>
      <c r="C91" s="103"/>
      <c r="D91" s="103"/>
      <c r="E91" s="103"/>
      <c r="K91" s="12"/>
    </row>
    <row r="92" spans="2:11" ht="15" hidden="1">
      <c r="B92" s="103"/>
      <c r="C92" s="103"/>
      <c r="D92" s="103"/>
      <c r="E92" s="103"/>
      <c r="K92" s="12"/>
    </row>
    <row r="93" spans="2:11" ht="15" hidden="1">
      <c r="B93" s="103"/>
      <c r="C93" s="103"/>
      <c r="D93" s="103"/>
      <c r="E93" s="103"/>
      <c r="K93" s="12"/>
    </row>
    <row r="94" spans="2:11" ht="15" hidden="1">
      <c r="B94" s="103"/>
      <c r="C94" s="103"/>
      <c r="D94" s="103"/>
      <c r="E94" s="103"/>
      <c r="K94" s="12"/>
    </row>
    <row r="95" spans="2:11" ht="15" hidden="1">
      <c r="B95" s="103"/>
      <c r="C95" s="103"/>
      <c r="D95" s="103"/>
      <c r="E95" s="103"/>
      <c r="K95" s="12"/>
    </row>
    <row r="96" spans="2:11" ht="15" hidden="1">
      <c r="B96" s="103"/>
      <c r="C96" s="103"/>
      <c r="D96" s="103"/>
      <c r="E96" s="103"/>
      <c r="K96" s="12"/>
    </row>
    <row r="97" spans="2:11" ht="15" hidden="1">
      <c r="B97" s="103"/>
      <c r="C97" s="103"/>
      <c r="D97" s="103"/>
      <c r="E97" s="103"/>
      <c r="K97" s="12"/>
    </row>
    <row r="98" spans="2:11" ht="15" hidden="1">
      <c r="B98" s="103"/>
      <c r="C98" s="103"/>
      <c r="D98" s="103"/>
      <c r="E98" s="103"/>
      <c r="K98" s="12"/>
    </row>
    <row r="99" spans="2:11" ht="15" hidden="1">
      <c r="B99" s="103"/>
      <c r="C99" s="103"/>
      <c r="D99" s="103"/>
      <c r="E99" s="103"/>
      <c r="K99" s="12"/>
    </row>
    <row r="100" spans="2:11" ht="15" hidden="1">
      <c r="B100" s="103"/>
      <c r="C100" s="103"/>
      <c r="D100" s="103"/>
      <c r="E100" s="103"/>
      <c r="K100" s="12"/>
    </row>
    <row r="101" spans="2:11" ht="15" hidden="1">
      <c r="B101" s="103"/>
      <c r="C101" s="103"/>
      <c r="D101" s="103"/>
      <c r="E101" s="103"/>
      <c r="K101" s="12"/>
    </row>
    <row r="102" spans="2:11" ht="15" hidden="1">
      <c r="B102" s="103"/>
      <c r="C102" s="103"/>
      <c r="D102" s="103"/>
      <c r="E102" s="103"/>
      <c r="K102" s="12"/>
    </row>
    <row r="103" spans="2:11" ht="15" hidden="1">
      <c r="B103" s="103"/>
      <c r="C103" s="103"/>
      <c r="D103" s="103"/>
      <c r="E103" s="103"/>
      <c r="K103" s="12"/>
    </row>
    <row r="104" spans="2:11" ht="15" hidden="1">
      <c r="B104" s="103"/>
      <c r="C104" s="103"/>
      <c r="D104" s="103"/>
      <c r="E104" s="103"/>
      <c r="K104" s="12"/>
    </row>
    <row r="105" spans="2:11" ht="15" hidden="1">
      <c r="B105" s="103"/>
      <c r="C105" s="103"/>
      <c r="D105" s="103"/>
      <c r="E105" s="103"/>
      <c r="K105" s="12"/>
    </row>
    <row r="106" spans="2:11" ht="15" hidden="1">
      <c r="B106" s="103"/>
      <c r="C106" s="103"/>
      <c r="D106" s="103"/>
      <c r="E106" s="103"/>
      <c r="K106" s="12"/>
    </row>
    <row r="107" spans="2:11" ht="15" hidden="1">
      <c r="B107" s="103"/>
      <c r="C107" s="103"/>
      <c r="D107" s="103"/>
      <c r="E107" s="103"/>
      <c r="K107" s="12"/>
    </row>
    <row r="108" spans="2:11" ht="15" hidden="1">
      <c r="B108" s="103"/>
      <c r="C108" s="103"/>
      <c r="D108" s="103"/>
      <c r="E108" s="103"/>
      <c r="K108" s="12"/>
    </row>
    <row r="109" spans="2:11" ht="15" hidden="1">
      <c r="B109" s="103"/>
      <c r="C109" s="103"/>
      <c r="D109" s="103"/>
      <c r="E109" s="103"/>
      <c r="K109" s="12"/>
    </row>
    <row r="110" spans="2:11" ht="15" hidden="1">
      <c r="B110" s="103"/>
      <c r="C110" s="103"/>
      <c r="D110" s="103"/>
      <c r="E110" s="103"/>
      <c r="K110" s="12"/>
    </row>
    <row r="111" spans="2:11" ht="15" hidden="1">
      <c r="B111" s="103"/>
      <c r="C111" s="103"/>
      <c r="D111" s="103"/>
      <c r="E111" s="103"/>
      <c r="K111" s="12"/>
    </row>
    <row r="112" spans="2:11" ht="15" hidden="1">
      <c r="B112" s="103"/>
      <c r="C112" s="103"/>
      <c r="D112" s="103"/>
      <c r="E112" s="103"/>
      <c r="K112" s="12"/>
    </row>
    <row r="113" spans="2:11" ht="15" hidden="1">
      <c r="B113" s="103"/>
      <c r="C113" s="103"/>
      <c r="D113" s="103"/>
      <c r="E113" s="103"/>
      <c r="K113" s="12"/>
    </row>
    <row r="114" spans="2:11" ht="15" hidden="1">
      <c r="B114" s="103"/>
      <c r="C114" s="103"/>
      <c r="D114" s="103"/>
      <c r="E114" s="103"/>
      <c r="K114" s="12"/>
    </row>
    <row r="115" spans="2:11" ht="15" hidden="1">
      <c r="B115" s="103"/>
      <c r="C115" s="103"/>
      <c r="D115" s="103"/>
      <c r="E115" s="103"/>
      <c r="K115" s="12"/>
    </row>
    <row r="116" spans="2:11" ht="15" hidden="1">
      <c r="B116" s="103"/>
      <c r="C116" s="103"/>
      <c r="D116" s="103"/>
      <c r="E116" s="103"/>
      <c r="K116" s="12"/>
    </row>
    <row r="117" spans="2:11" ht="15" hidden="1">
      <c r="B117" s="103"/>
      <c r="C117" s="103"/>
      <c r="D117" s="103"/>
      <c r="E117" s="103"/>
      <c r="K117" s="12"/>
    </row>
    <row r="118" spans="2:11" ht="15" hidden="1">
      <c r="B118" s="103"/>
      <c r="C118" s="103"/>
      <c r="D118" s="103"/>
      <c r="E118" s="103"/>
      <c r="K118" s="12"/>
    </row>
    <row r="119" spans="2:11" ht="15" hidden="1">
      <c r="B119" s="103"/>
      <c r="C119" s="103"/>
      <c r="D119" s="103"/>
      <c r="E119" s="103"/>
      <c r="K119" s="12"/>
    </row>
    <row r="120" spans="2:11" ht="15" hidden="1">
      <c r="B120" s="103"/>
      <c r="C120" s="103"/>
      <c r="D120" s="103"/>
      <c r="E120" s="103"/>
      <c r="K120" s="12"/>
    </row>
    <row r="121" spans="2:11" ht="15" hidden="1">
      <c r="B121" s="103"/>
      <c r="C121" s="103"/>
      <c r="D121" s="103"/>
      <c r="E121" s="103"/>
      <c r="K121" s="12"/>
    </row>
    <row r="122" spans="2:11" ht="15" hidden="1">
      <c r="B122" s="103"/>
      <c r="C122" s="103"/>
      <c r="D122" s="103"/>
      <c r="E122" s="103"/>
      <c r="K122" s="12"/>
    </row>
    <row r="123" spans="2:11" ht="15" hidden="1">
      <c r="B123" s="103"/>
      <c r="C123" s="103"/>
      <c r="D123" s="103"/>
      <c r="E123" s="103"/>
      <c r="K123" s="12"/>
    </row>
    <row r="124" spans="2:5" ht="12.75" hidden="1">
      <c r="B124" s="103"/>
      <c r="C124" s="103"/>
      <c r="D124" s="103"/>
      <c r="E124" s="103"/>
    </row>
    <row r="125" spans="2:5" ht="12.75" hidden="1">
      <c r="B125" s="103"/>
      <c r="C125" s="103"/>
      <c r="D125" s="103"/>
      <c r="E125" s="103"/>
    </row>
    <row r="126" spans="2:5" ht="12.75" hidden="1">
      <c r="B126" s="103"/>
      <c r="C126" s="103"/>
      <c r="D126" s="103"/>
      <c r="E126" s="103"/>
    </row>
    <row r="127" spans="2:5" ht="12.75" hidden="1">
      <c r="B127" s="103"/>
      <c r="C127" s="103"/>
      <c r="D127" s="103"/>
      <c r="E127" s="103"/>
    </row>
    <row r="128" spans="2:5" ht="12.75" hidden="1">
      <c r="B128" s="103"/>
      <c r="C128" s="103"/>
      <c r="D128" s="103"/>
      <c r="E128" s="103"/>
    </row>
    <row r="129" spans="2:5" ht="12.75" hidden="1">
      <c r="B129" s="103"/>
      <c r="C129" s="103"/>
      <c r="D129" s="103"/>
      <c r="E129" s="103"/>
    </row>
    <row r="130" spans="2:5" ht="12.75" hidden="1">
      <c r="B130" s="103"/>
      <c r="C130" s="103"/>
      <c r="D130" s="103"/>
      <c r="E130" s="103"/>
    </row>
    <row r="131" spans="2:5" ht="12.75" hidden="1">
      <c r="B131" s="103"/>
      <c r="C131" s="103"/>
      <c r="D131" s="103"/>
      <c r="E131" s="103"/>
    </row>
    <row r="132" spans="2:5" ht="12.75" hidden="1">
      <c r="B132" s="103"/>
      <c r="C132" s="103"/>
      <c r="D132" s="103"/>
      <c r="E132" s="103"/>
    </row>
    <row r="133" spans="2:5" ht="12.75" hidden="1">
      <c r="B133" s="103"/>
      <c r="C133" s="103"/>
      <c r="D133" s="103"/>
      <c r="E133" s="103"/>
    </row>
    <row r="134" spans="2:5" ht="12.75" hidden="1">
      <c r="B134" s="103"/>
      <c r="C134" s="103"/>
      <c r="D134" s="103"/>
      <c r="E134" s="103"/>
    </row>
    <row r="135" spans="2:5" ht="12.75" hidden="1">
      <c r="B135" s="103"/>
      <c r="C135" s="103"/>
      <c r="D135" s="103"/>
      <c r="E135" s="103"/>
    </row>
    <row r="136" spans="2:5" ht="12.75" hidden="1">
      <c r="B136" s="103"/>
      <c r="C136" s="103"/>
      <c r="D136" s="103"/>
      <c r="E136" s="103"/>
    </row>
    <row r="137" spans="2:5" ht="12.75" hidden="1">
      <c r="B137" s="103"/>
      <c r="C137" s="103"/>
      <c r="D137" s="103"/>
      <c r="E137" s="103"/>
    </row>
    <row r="138" spans="2:5" ht="12.75" hidden="1">
      <c r="B138" s="103"/>
      <c r="C138" s="103"/>
      <c r="D138" s="103"/>
      <c r="E138" s="103"/>
    </row>
    <row r="139" spans="2:5" ht="12.75" hidden="1">
      <c r="B139" s="103"/>
      <c r="C139" s="103"/>
      <c r="D139" s="103"/>
      <c r="E139" s="103"/>
    </row>
    <row r="140" spans="2:5" ht="12.75" hidden="1">
      <c r="B140" s="103"/>
      <c r="C140" s="103"/>
      <c r="D140" s="103"/>
      <c r="E140" s="103"/>
    </row>
    <row r="141" spans="2:5" ht="12.75" hidden="1">
      <c r="B141" s="103"/>
      <c r="C141" s="103"/>
      <c r="D141" s="103"/>
      <c r="E141" s="103"/>
    </row>
    <row r="142" spans="2:5" ht="12.75" hidden="1">
      <c r="B142" s="103"/>
      <c r="C142" s="103"/>
      <c r="D142" s="103"/>
      <c r="E142" s="103"/>
    </row>
    <row r="143" spans="2:5" ht="12.75" hidden="1">
      <c r="B143" s="103"/>
      <c r="C143" s="103"/>
      <c r="D143" s="103"/>
      <c r="E143" s="103"/>
    </row>
    <row r="144" spans="2:5" ht="12.75" hidden="1">
      <c r="B144" s="103"/>
      <c r="C144" s="103"/>
      <c r="D144" s="103"/>
      <c r="E144" s="103"/>
    </row>
    <row r="145" spans="2:5" ht="12.75" hidden="1">
      <c r="B145" s="103"/>
      <c r="C145" s="103"/>
      <c r="D145" s="103"/>
      <c r="E145" s="103"/>
    </row>
    <row r="146" spans="2:5" ht="12.75" hidden="1">
      <c r="B146" s="103"/>
      <c r="C146" s="103"/>
      <c r="D146" s="103"/>
      <c r="E146" s="103"/>
    </row>
    <row r="147" spans="2:5" ht="12.75" hidden="1">
      <c r="B147" s="103"/>
      <c r="C147" s="103"/>
      <c r="D147" s="103"/>
      <c r="E147" s="103"/>
    </row>
    <row r="148" spans="2:5" ht="12.75" hidden="1">
      <c r="B148" s="103"/>
      <c r="C148" s="103"/>
      <c r="D148" s="103"/>
      <c r="E148" s="103"/>
    </row>
    <row r="149" spans="2:5" ht="12.75" hidden="1">
      <c r="B149" s="103"/>
      <c r="C149" s="103"/>
      <c r="D149" s="103"/>
      <c r="E149" s="103"/>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H62:M62"/>
    <mergeCell ref="B63:E63"/>
    <mergeCell ref="H63:M63"/>
    <mergeCell ref="B62:E62"/>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6">
    <cfRule type="cellIs" priority="37" dxfId="2" operator="between">
      <formula>$L$31</formula>
      <formula>$M$31</formula>
    </cfRule>
    <cfRule type="cellIs" priority="38" dxfId="1" operator="between">
      <formula>$L$30</formula>
      <formula>$M$30</formula>
    </cfRule>
    <cfRule type="cellIs" priority="39" dxfId="0" operator="between">
      <formula>#REF!</formula>
      <formula>$M$29</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7:I37">
    <cfRule type="cellIs" priority="28" dxfId="2" operator="between">
      <formula>$L$31</formula>
      <formula>$M$31</formula>
    </cfRule>
    <cfRule type="cellIs" priority="29" dxfId="1" operator="between">
      <formula>$L$30</formula>
      <formula>$M$30</formula>
    </cfRule>
    <cfRule type="cellIs" priority="30" dxfId="0" operator="between">
      <formula>#REF!</formula>
      <formula>$M$29</formula>
    </cfRule>
  </conditionalFormatting>
  <conditionalFormatting sqref="H37">
    <cfRule type="cellIs" priority="25" dxfId="2" operator="between">
      <formula>$K$34</formula>
      <formula>$L$34</formula>
    </cfRule>
    <cfRule type="cellIs" priority="26" dxfId="1" operator="between">
      <formula>$K$32</formula>
      <formula>$L$32</formula>
    </cfRule>
    <cfRule type="cellIs" priority="27" dxfId="0" operator="between">
      <formula>$K$30</formula>
      <formula>$L$30</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8">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8">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9">
    <cfRule type="cellIs" priority="10" dxfId="2" operator="between">
      <formula>$L$31</formula>
      <formula>$M$31</formula>
    </cfRule>
    <cfRule type="cellIs" priority="11" dxfId="1" operator="between">
      <formula>$L$30</formula>
      <formula>$M$30</formula>
    </cfRule>
    <cfRule type="cellIs" priority="12" dxfId="0" operator="between">
      <formula>#REF!</formula>
      <formula>$M$29</formula>
    </cfRule>
  </conditionalFormatting>
  <conditionalFormatting sqref="H39">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I38: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A1" sqref="A1:B3"/>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67"/>
      <c r="B1" s="267"/>
      <c r="C1" s="268" t="s">
        <v>58</v>
      </c>
      <c r="D1" s="268"/>
      <c r="E1" s="268"/>
      <c r="F1" s="268"/>
      <c r="G1" s="268"/>
      <c r="H1" s="268"/>
      <c r="I1" s="268"/>
      <c r="J1" s="268"/>
      <c r="K1" s="269" t="s">
        <v>59</v>
      </c>
      <c r="L1" s="269"/>
      <c r="M1" s="269"/>
    </row>
    <row r="2" spans="1:15" ht="25.5" customHeight="1" thickBot="1">
      <c r="A2" s="267"/>
      <c r="B2" s="267"/>
      <c r="C2" s="268"/>
      <c r="D2" s="268"/>
      <c r="E2" s="268"/>
      <c r="F2" s="268"/>
      <c r="G2" s="268"/>
      <c r="H2" s="268"/>
      <c r="I2" s="268"/>
      <c r="J2" s="268"/>
      <c r="K2" s="270" t="s">
        <v>117</v>
      </c>
      <c r="L2" s="270"/>
      <c r="M2" s="270"/>
      <c r="O2" s="21" t="s">
        <v>71</v>
      </c>
    </row>
    <row r="3" spans="1:15" ht="25.5" customHeight="1" thickBot="1">
      <c r="A3" s="267"/>
      <c r="B3" s="267"/>
      <c r="C3" s="268"/>
      <c r="D3" s="268"/>
      <c r="E3" s="268"/>
      <c r="F3" s="268"/>
      <c r="G3" s="268"/>
      <c r="H3" s="268"/>
      <c r="I3" s="268"/>
      <c r="J3" s="268"/>
      <c r="K3" s="270" t="s">
        <v>118</v>
      </c>
      <c r="L3" s="270"/>
      <c r="M3" s="270"/>
      <c r="O3" s="139" t="s">
        <v>6</v>
      </c>
    </row>
    <row r="4" spans="1:15" ht="14.25" customHeight="1" thickBot="1">
      <c r="A4" s="13"/>
      <c r="B4" s="14"/>
      <c r="C4" s="15"/>
      <c r="D4" s="15"/>
      <c r="E4" s="15"/>
      <c r="F4" s="15"/>
      <c r="G4" s="15"/>
      <c r="H4" s="15"/>
      <c r="I4" s="15"/>
      <c r="J4" s="15"/>
      <c r="K4" s="16"/>
      <c r="L4" s="16"/>
      <c r="M4" s="17"/>
      <c r="O4" s="139" t="s">
        <v>8</v>
      </c>
    </row>
    <row r="5" spans="1:15" ht="13.5" thickBot="1">
      <c r="A5" s="192" t="s">
        <v>60</v>
      </c>
      <c r="B5" s="193"/>
      <c r="C5" s="193"/>
      <c r="D5" s="193"/>
      <c r="E5" s="193"/>
      <c r="F5" s="193"/>
      <c r="G5" s="193"/>
      <c r="H5" s="193"/>
      <c r="I5" s="193"/>
      <c r="J5" s="193"/>
      <c r="K5" s="193"/>
      <c r="L5" s="193"/>
      <c r="M5" s="194"/>
      <c r="O5" s="139" t="s">
        <v>10</v>
      </c>
    </row>
    <row r="6" spans="1:15" ht="13.5" thickBot="1">
      <c r="A6" s="52"/>
      <c r="B6" s="5"/>
      <c r="C6" s="5"/>
      <c r="D6" s="5"/>
      <c r="E6" s="5"/>
      <c r="F6" s="5"/>
      <c r="G6" s="5"/>
      <c r="H6" s="5"/>
      <c r="I6" s="5"/>
      <c r="J6" s="5"/>
      <c r="K6" s="5"/>
      <c r="L6" s="5"/>
      <c r="M6" s="53"/>
      <c r="O6" s="21" t="s">
        <v>72</v>
      </c>
    </row>
    <row r="7" spans="1:15" ht="30" customHeight="1" thickBot="1">
      <c r="A7" s="220" t="s">
        <v>1</v>
      </c>
      <c r="B7" s="221"/>
      <c r="C7" s="248" t="s">
        <v>54</v>
      </c>
      <c r="D7" s="249"/>
      <c r="E7" s="249"/>
      <c r="F7" s="249"/>
      <c r="G7" s="249"/>
      <c r="H7" s="250"/>
      <c r="I7" s="220" t="s">
        <v>2</v>
      </c>
      <c r="J7" s="222"/>
      <c r="K7" s="221"/>
      <c r="L7" s="251" t="s">
        <v>3</v>
      </c>
      <c r="M7" s="252"/>
      <c r="O7" s="139" t="s">
        <v>13</v>
      </c>
    </row>
    <row r="8" spans="1:15" ht="30" customHeight="1" thickBot="1">
      <c r="A8" s="220" t="s">
        <v>4</v>
      </c>
      <c r="B8" s="221"/>
      <c r="C8" s="248" t="s">
        <v>122</v>
      </c>
      <c r="D8" s="249"/>
      <c r="E8" s="249"/>
      <c r="F8" s="249"/>
      <c r="G8" s="249"/>
      <c r="H8" s="249"/>
      <c r="I8" s="249"/>
      <c r="J8" s="249"/>
      <c r="K8" s="249"/>
      <c r="L8" s="249"/>
      <c r="M8" s="250"/>
      <c r="O8" s="139" t="s">
        <v>18</v>
      </c>
    </row>
    <row r="9" spans="1:16" ht="30" customHeight="1" thickBot="1">
      <c r="A9" s="220" t="s">
        <v>5</v>
      </c>
      <c r="B9" s="221"/>
      <c r="C9" s="271" t="s">
        <v>68</v>
      </c>
      <c r="D9" s="272"/>
      <c r="E9" s="272"/>
      <c r="F9" s="272"/>
      <c r="G9" s="272"/>
      <c r="H9" s="272"/>
      <c r="I9" s="272"/>
      <c r="J9" s="272"/>
      <c r="K9" s="272"/>
      <c r="L9" s="272"/>
      <c r="M9" s="273"/>
      <c r="O9" s="139" t="s">
        <v>20</v>
      </c>
      <c r="P9" s="18"/>
    </row>
    <row r="10" spans="1:15" ht="13.5" thickBot="1">
      <c r="A10" s="2"/>
      <c r="B10" s="139"/>
      <c r="C10" s="139"/>
      <c r="D10" s="139"/>
      <c r="E10" s="139"/>
      <c r="F10" s="139"/>
      <c r="G10" s="139"/>
      <c r="H10" s="139"/>
      <c r="I10" s="139"/>
      <c r="J10" s="139"/>
      <c r="K10" s="139"/>
      <c r="L10" s="139"/>
      <c r="M10" s="54"/>
      <c r="O10" s="21" t="s">
        <v>74</v>
      </c>
    </row>
    <row r="11" spans="1:15" ht="30" customHeight="1" thickBot="1">
      <c r="A11" s="220" t="s">
        <v>7</v>
      </c>
      <c r="B11" s="221"/>
      <c r="C11" s="254" t="s">
        <v>171</v>
      </c>
      <c r="D11" s="255"/>
      <c r="E11" s="255"/>
      <c r="F11" s="255"/>
      <c r="G11" s="255"/>
      <c r="H11" s="255"/>
      <c r="I11" s="255"/>
      <c r="J11" s="255"/>
      <c r="K11" s="28" t="s">
        <v>82</v>
      </c>
      <c r="L11" s="256" t="s">
        <v>172</v>
      </c>
      <c r="M11" s="257"/>
      <c r="O11" s="139" t="s">
        <v>21</v>
      </c>
    </row>
    <row r="12" spans="1:15" ht="42" customHeight="1" thickBot="1">
      <c r="A12" s="220" t="s">
        <v>9</v>
      </c>
      <c r="B12" s="221"/>
      <c r="C12" s="248" t="s">
        <v>173</v>
      </c>
      <c r="D12" s="249"/>
      <c r="E12" s="249"/>
      <c r="F12" s="249"/>
      <c r="G12" s="249"/>
      <c r="H12" s="249"/>
      <c r="I12" s="249"/>
      <c r="J12" s="249"/>
      <c r="K12" s="249"/>
      <c r="L12" s="249"/>
      <c r="M12" s="250"/>
      <c r="O12" s="139" t="s">
        <v>0</v>
      </c>
    </row>
    <row r="13" spans="1:15" ht="43.5" customHeight="1" thickBot="1">
      <c r="A13" s="220" t="s">
        <v>96</v>
      </c>
      <c r="B13" s="221"/>
      <c r="C13" s="248" t="s">
        <v>174</v>
      </c>
      <c r="D13" s="249"/>
      <c r="E13" s="249"/>
      <c r="F13" s="249"/>
      <c r="G13" s="249"/>
      <c r="H13" s="249"/>
      <c r="I13" s="249"/>
      <c r="J13" s="249"/>
      <c r="K13" s="249"/>
      <c r="L13" s="249"/>
      <c r="M13" s="250"/>
      <c r="O13" s="1" t="s">
        <v>119</v>
      </c>
    </row>
    <row r="14" spans="1:15" ht="30" customHeight="1" thickBot="1">
      <c r="A14" s="220" t="s">
        <v>106</v>
      </c>
      <c r="B14" s="221"/>
      <c r="C14" s="248" t="s">
        <v>111</v>
      </c>
      <c r="D14" s="249"/>
      <c r="E14" s="249"/>
      <c r="F14" s="249"/>
      <c r="G14" s="249"/>
      <c r="H14" s="249"/>
      <c r="I14" s="249"/>
      <c r="J14" s="249"/>
      <c r="K14" s="249"/>
      <c r="L14" s="249"/>
      <c r="M14" s="250"/>
      <c r="O14" s="1" t="s">
        <v>120</v>
      </c>
    </row>
    <row r="15" spans="1:15" ht="30" customHeight="1" thickBot="1">
      <c r="A15" s="220" t="s">
        <v>112</v>
      </c>
      <c r="B15" s="221"/>
      <c r="C15" s="251" t="s">
        <v>175</v>
      </c>
      <c r="D15" s="253"/>
      <c r="E15" s="253"/>
      <c r="F15" s="253"/>
      <c r="G15" s="253"/>
      <c r="H15" s="253"/>
      <c r="I15" s="253"/>
      <c r="J15" s="253"/>
      <c r="K15" s="253"/>
      <c r="L15" s="253"/>
      <c r="M15" s="252"/>
      <c r="O15" s="139" t="s">
        <v>24</v>
      </c>
    </row>
    <row r="16" spans="1:15" ht="13.5" thickBot="1">
      <c r="A16" s="2"/>
      <c r="B16" s="139"/>
      <c r="C16" s="139"/>
      <c r="D16" s="139"/>
      <c r="E16" s="139"/>
      <c r="F16" s="139"/>
      <c r="G16" s="139"/>
      <c r="H16" s="139"/>
      <c r="I16" s="139"/>
      <c r="J16" s="139"/>
      <c r="K16" s="139"/>
      <c r="L16" s="139"/>
      <c r="M16" s="54"/>
      <c r="O16" s="139" t="s">
        <v>25</v>
      </c>
    </row>
    <row r="17" spans="1:15" ht="17.25" customHeight="1" thickBot="1">
      <c r="A17" s="208" t="s">
        <v>11</v>
      </c>
      <c r="B17" s="210"/>
      <c r="C17" s="208" t="s">
        <v>76</v>
      </c>
      <c r="D17" s="210"/>
      <c r="E17" s="208" t="s">
        <v>12</v>
      </c>
      <c r="F17" s="209"/>
      <c r="G17" s="209"/>
      <c r="H17" s="209"/>
      <c r="I17" s="209"/>
      <c r="J17" s="209"/>
      <c r="K17" s="209"/>
      <c r="L17" s="209"/>
      <c r="M17" s="210"/>
      <c r="O17" s="21" t="s">
        <v>83</v>
      </c>
    </row>
    <row r="18" spans="1:15" ht="53.25" customHeight="1" thickBot="1">
      <c r="A18" s="211"/>
      <c r="B18" s="213"/>
      <c r="C18" s="211"/>
      <c r="D18" s="213"/>
      <c r="E18" s="6" t="s">
        <v>14</v>
      </c>
      <c r="F18" s="220" t="s">
        <v>15</v>
      </c>
      <c r="G18" s="222"/>
      <c r="H18" s="221"/>
      <c r="I18" s="51" t="s">
        <v>16</v>
      </c>
      <c r="J18" s="220" t="s">
        <v>170</v>
      </c>
      <c r="K18" s="222"/>
      <c r="L18" s="221"/>
      <c r="M18" s="6" t="s">
        <v>17</v>
      </c>
      <c r="O18" s="139" t="s">
        <v>27</v>
      </c>
    </row>
    <row r="19" spans="1:15" ht="78.75" customHeight="1" thickBot="1">
      <c r="A19" s="230" t="s">
        <v>176</v>
      </c>
      <c r="B19" s="231"/>
      <c r="C19" s="236" t="s">
        <v>85</v>
      </c>
      <c r="D19" s="237"/>
      <c r="E19" s="4">
        <v>1</v>
      </c>
      <c r="F19" s="242" t="s">
        <v>177</v>
      </c>
      <c r="G19" s="243"/>
      <c r="H19" s="244"/>
      <c r="I19" s="138" t="s">
        <v>95</v>
      </c>
      <c r="J19" s="242" t="s">
        <v>181</v>
      </c>
      <c r="K19" s="243"/>
      <c r="L19" s="244"/>
      <c r="M19" s="7" t="s">
        <v>119</v>
      </c>
      <c r="O19" s="139" t="s">
        <v>28</v>
      </c>
    </row>
    <row r="20" spans="1:15" ht="81" customHeight="1" thickBot="1">
      <c r="A20" s="232"/>
      <c r="B20" s="233"/>
      <c r="C20" s="238"/>
      <c r="D20" s="239"/>
      <c r="E20" s="4">
        <v>2</v>
      </c>
      <c r="F20" s="242" t="s">
        <v>178</v>
      </c>
      <c r="G20" s="243"/>
      <c r="H20" s="244"/>
      <c r="I20" s="138" t="s">
        <v>95</v>
      </c>
      <c r="J20" s="242" t="s">
        <v>179</v>
      </c>
      <c r="K20" s="243"/>
      <c r="L20" s="244"/>
      <c r="M20" s="7" t="s">
        <v>119</v>
      </c>
      <c r="O20" s="139" t="s">
        <v>3</v>
      </c>
    </row>
    <row r="21" spans="1:15" ht="30" customHeight="1" thickBot="1">
      <c r="A21" s="232"/>
      <c r="B21" s="233"/>
      <c r="C21" s="238"/>
      <c r="D21" s="239"/>
      <c r="E21" s="4"/>
      <c r="F21" s="242"/>
      <c r="G21" s="243"/>
      <c r="H21" s="244"/>
      <c r="I21" s="138"/>
      <c r="J21" s="245"/>
      <c r="K21" s="246"/>
      <c r="L21" s="247"/>
      <c r="M21" s="7"/>
      <c r="O21" s="139" t="s">
        <v>29</v>
      </c>
    </row>
    <row r="22" spans="1:15" ht="30" customHeight="1" thickBot="1">
      <c r="A22" s="234"/>
      <c r="B22" s="235"/>
      <c r="C22" s="240"/>
      <c r="D22" s="241"/>
      <c r="E22" s="4"/>
      <c r="F22" s="242"/>
      <c r="G22" s="243"/>
      <c r="H22" s="244"/>
      <c r="I22" s="138"/>
      <c r="J22" s="245"/>
      <c r="K22" s="246"/>
      <c r="L22" s="247"/>
      <c r="M22" s="7"/>
      <c r="O22" s="139"/>
    </row>
    <row r="23" spans="1:40" ht="13.5" thickBot="1">
      <c r="A23" s="2"/>
      <c r="B23" s="139"/>
      <c r="C23" s="139"/>
      <c r="D23" s="139"/>
      <c r="E23" s="139"/>
      <c r="F23" s="139"/>
      <c r="G23" s="139"/>
      <c r="H23" s="139"/>
      <c r="I23" s="139"/>
      <c r="J23" s="139"/>
      <c r="K23" s="139"/>
      <c r="L23" s="139"/>
      <c r="M23" s="54"/>
      <c r="O23" s="21" t="s">
        <v>70</v>
      </c>
      <c r="AN23" s="1">
        <v>2002</v>
      </c>
    </row>
    <row r="24" spans="1:40" ht="45.75" customHeight="1" thickBot="1">
      <c r="A24" s="6" t="s">
        <v>22</v>
      </c>
      <c r="B24" s="137" t="s">
        <v>10</v>
      </c>
      <c r="C24" s="50" t="s">
        <v>73</v>
      </c>
      <c r="D24" s="137" t="s">
        <v>18</v>
      </c>
      <c r="E24" s="6" t="s">
        <v>23</v>
      </c>
      <c r="F24" s="59">
        <v>1</v>
      </c>
      <c r="G24" s="6" t="s">
        <v>166</v>
      </c>
      <c r="H24" s="96">
        <v>1</v>
      </c>
      <c r="I24" s="6" t="s">
        <v>104</v>
      </c>
      <c r="J24" s="144">
        <v>43511</v>
      </c>
      <c r="K24" s="6" t="s">
        <v>105</v>
      </c>
      <c r="L24" s="216" t="s">
        <v>182</v>
      </c>
      <c r="M24" s="217"/>
      <c r="O24" s="75" t="s">
        <v>48</v>
      </c>
      <c r="AN24" s="1">
        <f>AN23+1</f>
        <v>2003</v>
      </c>
    </row>
    <row r="25" spans="1:15" ht="16.5" customHeight="1" thickBot="1">
      <c r="A25" s="190" t="s">
        <v>26</v>
      </c>
      <c r="B25" s="188" t="s">
        <v>119</v>
      </c>
      <c r="C25" s="190" t="s">
        <v>75</v>
      </c>
      <c r="D25" s="188" t="s">
        <v>119</v>
      </c>
      <c r="E25" s="190" t="s">
        <v>113</v>
      </c>
      <c r="F25" s="68" t="s">
        <v>116</v>
      </c>
      <c r="G25" s="58">
        <v>2016</v>
      </c>
      <c r="H25" s="58">
        <v>2017</v>
      </c>
      <c r="I25" s="58">
        <v>2018</v>
      </c>
      <c r="J25" s="58">
        <v>2019</v>
      </c>
      <c r="K25" s="58">
        <v>2020</v>
      </c>
      <c r="L25" s="204" t="s">
        <v>167</v>
      </c>
      <c r="M25" s="205"/>
      <c r="O25" s="75" t="s">
        <v>49</v>
      </c>
    </row>
    <row r="26" spans="1:15" ht="30" customHeight="1" thickBot="1">
      <c r="A26" s="191"/>
      <c r="B26" s="189"/>
      <c r="C26" s="191"/>
      <c r="D26" s="189"/>
      <c r="E26" s="203"/>
      <c r="F26" s="67" t="s">
        <v>114</v>
      </c>
      <c r="G26" s="96">
        <v>0.04</v>
      </c>
      <c r="H26" s="96">
        <v>0.04</v>
      </c>
      <c r="I26" s="96">
        <v>0.04</v>
      </c>
      <c r="J26" s="96" t="s">
        <v>143</v>
      </c>
      <c r="K26" s="96" t="s">
        <v>143</v>
      </c>
      <c r="L26" s="206" t="s">
        <v>143</v>
      </c>
      <c r="M26" s="207"/>
      <c r="O26" s="75" t="s">
        <v>61</v>
      </c>
    </row>
    <row r="27" spans="1:15" ht="30" customHeight="1" thickBot="1">
      <c r="A27" s="73"/>
      <c r="B27" s="70"/>
      <c r="C27" s="69"/>
      <c r="D27" s="69"/>
      <c r="E27" s="191"/>
      <c r="F27" s="71" t="s">
        <v>115</v>
      </c>
      <c r="G27" s="96">
        <v>0.04</v>
      </c>
      <c r="H27" s="96">
        <v>0.04</v>
      </c>
      <c r="I27" s="96">
        <v>0.04</v>
      </c>
      <c r="J27" s="96" t="s">
        <v>143</v>
      </c>
      <c r="K27" s="96" t="s">
        <v>143</v>
      </c>
      <c r="L27" s="206" t="s">
        <v>143</v>
      </c>
      <c r="M27" s="207"/>
      <c r="O27" s="76" t="s">
        <v>62</v>
      </c>
    </row>
    <row r="28" spans="1:40" ht="13.5" thickBot="1">
      <c r="A28" s="2"/>
      <c r="B28" s="139"/>
      <c r="C28" s="139"/>
      <c r="D28" s="139"/>
      <c r="E28" s="139"/>
      <c r="F28" s="139"/>
      <c r="G28" s="139"/>
      <c r="H28" s="139"/>
      <c r="I28" s="139"/>
      <c r="J28" s="139"/>
      <c r="K28" s="139"/>
      <c r="L28" s="139"/>
      <c r="M28" s="54"/>
      <c r="O28" s="75" t="s">
        <v>50</v>
      </c>
      <c r="AN28" s="1" t="e">
        <f>#REF!+1</f>
        <v>#REF!</v>
      </c>
    </row>
    <row r="29" spans="1:40" ht="24.75" customHeight="1" thickBot="1">
      <c r="A29" s="208" t="s">
        <v>94</v>
      </c>
      <c r="B29" s="209"/>
      <c r="C29" s="210"/>
      <c r="D29" s="226" t="s">
        <v>77</v>
      </c>
      <c r="E29" s="227"/>
      <c r="F29" s="145">
        <v>0.95</v>
      </c>
      <c r="G29" s="31" t="s">
        <v>87</v>
      </c>
      <c r="H29" s="146">
        <v>1</v>
      </c>
      <c r="I29" s="258" t="s">
        <v>180</v>
      </c>
      <c r="J29" s="259"/>
      <c r="K29" s="259"/>
      <c r="L29" s="259"/>
      <c r="M29" s="260"/>
      <c r="O29" s="75" t="s">
        <v>51</v>
      </c>
      <c r="AN29" s="1" t="e">
        <f>AN28+1</f>
        <v>#REF!</v>
      </c>
    </row>
    <row r="30" spans="1:40" ht="24.75" customHeight="1" thickBot="1">
      <c r="A30" s="223"/>
      <c r="B30" s="224"/>
      <c r="C30" s="225"/>
      <c r="D30" s="228" t="s">
        <v>78</v>
      </c>
      <c r="E30" s="229"/>
      <c r="F30" s="147">
        <v>0.9</v>
      </c>
      <c r="G30" s="32" t="s">
        <v>87</v>
      </c>
      <c r="H30" s="148">
        <v>0.9499</v>
      </c>
      <c r="I30" s="261"/>
      <c r="J30" s="262"/>
      <c r="K30" s="262"/>
      <c r="L30" s="262"/>
      <c r="M30" s="263"/>
      <c r="O30" s="75" t="s">
        <v>52</v>
      </c>
      <c r="AN30" s="1" t="e">
        <f>#REF!+1</f>
        <v>#REF!</v>
      </c>
    </row>
    <row r="31" spans="1:40" ht="24.75" customHeight="1" thickBot="1">
      <c r="A31" s="211"/>
      <c r="B31" s="212"/>
      <c r="C31" s="213"/>
      <c r="D31" s="218" t="s">
        <v>79</v>
      </c>
      <c r="E31" s="219"/>
      <c r="F31" s="149">
        <v>0.85</v>
      </c>
      <c r="G31" s="33" t="s">
        <v>87</v>
      </c>
      <c r="H31" s="150">
        <v>0.8999</v>
      </c>
      <c r="I31" s="264"/>
      <c r="J31" s="265"/>
      <c r="K31" s="265"/>
      <c r="L31" s="265"/>
      <c r="M31" s="266"/>
      <c r="O31" s="143" t="s">
        <v>168</v>
      </c>
      <c r="AN31" s="1" t="e">
        <f>#REF!+1</f>
        <v>#REF!</v>
      </c>
    </row>
    <row r="32" spans="1:40" ht="13.5" thickBot="1">
      <c r="A32" s="2"/>
      <c r="B32" s="139"/>
      <c r="C32" s="139"/>
      <c r="D32" s="139"/>
      <c r="E32" s="139"/>
      <c r="F32" s="139"/>
      <c r="G32" s="139"/>
      <c r="H32" s="139"/>
      <c r="I32" s="139"/>
      <c r="J32" s="139"/>
      <c r="K32" s="139"/>
      <c r="L32" s="139"/>
      <c r="M32" s="54"/>
      <c r="O32" s="75" t="s">
        <v>64</v>
      </c>
      <c r="AN32" s="1" t="e">
        <f>#REF!+1</f>
        <v>#REF!</v>
      </c>
    </row>
    <row r="33" spans="1:40" ht="13.5" customHeight="1" thickBot="1">
      <c r="A33" s="192" t="s">
        <v>30</v>
      </c>
      <c r="B33" s="193"/>
      <c r="C33" s="193"/>
      <c r="D33" s="193"/>
      <c r="E33" s="193"/>
      <c r="F33" s="193"/>
      <c r="G33" s="193"/>
      <c r="H33" s="193"/>
      <c r="I33" s="193"/>
      <c r="J33" s="193"/>
      <c r="K33" s="193"/>
      <c r="L33" s="193"/>
      <c r="M33" s="194"/>
      <c r="O33" s="75" t="s">
        <v>54</v>
      </c>
      <c r="AN33" s="1" t="e">
        <f>AN32+1</f>
        <v>#REF!</v>
      </c>
    </row>
    <row r="34" spans="1:40" ht="13.5" thickBot="1">
      <c r="A34" s="2"/>
      <c r="B34" s="139"/>
      <c r="C34" s="139"/>
      <c r="D34" s="139"/>
      <c r="E34" s="139"/>
      <c r="F34" s="139"/>
      <c r="G34" s="139"/>
      <c r="H34" s="139"/>
      <c r="I34" s="139"/>
      <c r="J34" s="139"/>
      <c r="K34" s="139"/>
      <c r="L34" s="139"/>
      <c r="M34" s="54"/>
      <c r="O34" s="75" t="s">
        <v>55</v>
      </c>
      <c r="AN34" s="1" t="e">
        <f>AN33+1</f>
        <v>#REF!</v>
      </c>
    </row>
    <row r="35" spans="1:38" ht="101.25" customHeight="1" thickBot="1">
      <c r="A35" s="141"/>
      <c r="B35" s="40" t="s">
        <v>31</v>
      </c>
      <c r="C35" s="41" t="s">
        <v>32</v>
      </c>
      <c r="D35" s="41" t="str">
        <f>F19</f>
        <v>Número de reportes e informes contables trimestrales presentados oportunamente a través del CHIP a la CGN</v>
      </c>
      <c r="E35" s="41" t="str">
        <f>F20</f>
        <v>Número de reportes e informes contables trimestrales  solicitados por la CGN - Resolución 706 de 2016</v>
      </c>
      <c r="F35" s="41">
        <f>F21</f>
        <v>0</v>
      </c>
      <c r="G35" s="41">
        <f>F22</f>
        <v>0</v>
      </c>
      <c r="H35" s="46" t="s">
        <v>89</v>
      </c>
      <c r="I35" s="42" t="s">
        <v>93</v>
      </c>
      <c r="J35" s="139"/>
      <c r="K35" s="139"/>
      <c r="L35" s="139"/>
      <c r="M35" s="140"/>
      <c r="O35" s="75" t="s">
        <v>53</v>
      </c>
      <c r="AI35"/>
      <c r="AL35" s="1"/>
    </row>
    <row r="36" spans="1:38" ht="27" customHeight="1">
      <c r="A36" s="141"/>
      <c r="B36" s="47" t="s">
        <v>33</v>
      </c>
      <c r="C36" s="97">
        <v>1</v>
      </c>
      <c r="D36" s="98">
        <v>4</v>
      </c>
      <c r="E36" s="98">
        <v>4</v>
      </c>
      <c r="F36" s="48"/>
      <c r="G36" s="49"/>
      <c r="H36" s="129">
        <f>D36/E36</f>
        <v>1</v>
      </c>
      <c r="I36" s="72">
        <f>H36</f>
        <v>1</v>
      </c>
      <c r="J36" s="139"/>
      <c r="K36" s="151"/>
      <c r="L36" s="139"/>
      <c r="M36" s="140"/>
      <c r="O36" s="75" t="s">
        <v>65</v>
      </c>
      <c r="AI36"/>
      <c r="AL36" s="1"/>
    </row>
    <row r="37" spans="1:38" ht="27" customHeight="1">
      <c r="A37" s="141"/>
      <c r="B37" s="35" t="s">
        <v>34</v>
      </c>
      <c r="C37" s="85">
        <v>1</v>
      </c>
      <c r="D37" s="8">
        <v>4</v>
      </c>
      <c r="E37" s="8">
        <v>4</v>
      </c>
      <c r="F37" s="30"/>
      <c r="G37" s="29"/>
      <c r="H37" s="176">
        <f>+D37/E37</f>
        <v>1</v>
      </c>
      <c r="I37" s="43">
        <f>(I36+H37)/2</f>
        <v>1</v>
      </c>
      <c r="J37" s="139"/>
      <c r="K37" s="139"/>
      <c r="L37" s="139"/>
      <c r="M37" s="140"/>
      <c r="O37" s="75" t="s">
        <v>66</v>
      </c>
      <c r="AI37"/>
      <c r="AL37" s="1"/>
    </row>
    <row r="38" spans="1:38" ht="27" customHeight="1">
      <c r="A38" s="141"/>
      <c r="B38" s="35" t="s">
        <v>35</v>
      </c>
      <c r="C38" s="85">
        <v>1</v>
      </c>
      <c r="D38" s="8">
        <v>4</v>
      </c>
      <c r="E38" s="8">
        <v>4</v>
      </c>
      <c r="F38" s="30"/>
      <c r="G38" s="29"/>
      <c r="H38" s="176">
        <f>+D38/E38</f>
        <v>1</v>
      </c>
      <c r="I38" s="43">
        <f>+H38</f>
        <v>1</v>
      </c>
      <c r="J38" s="139"/>
      <c r="K38" s="139"/>
      <c r="L38" s="139"/>
      <c r="M38" s="140"/>
      <c r="O38" s="21" t="s">
        <v>69</v>
      </c>
      <c r="AI38"/>
      <c r="AL38" s="1"/>
    </row>
    <row r="39" spans="1:38" ht="27" customHeight="1" thickBot="1">
      <c r="A39" s="141"/>
      <c r="B39" s="36" t="s">
        <v>36</v>
      </c>
      <c r="C39" s="91">
        <v>1</v>
      </c>
      <c r="D39" s="37">
        <v>4</v>
      </c>
      <c r="E39" s="37">
        <v>4</v>
      </c>
      <c r="F39" s="38"/>
      <c r="G39" s="39"/>
      <c r="H39" s="130">
        <f>+D39/E39</f>
        <v>1</v>
      </c>
      <c r="I39" s="45">
        <f>+H39</f>
        <v>1</v>
      </c>
      <c r="J39" s="139"/>
      <c r="K39" s="139"/>
      <c r="L39" s="139"/>
      <c r="M39" s="140"/>
      <c r="O39" s="9" t="s">
        <v>67</v>
      </c>
      <c r="AI39"/>
      <c r="AL39" s="1"/>
    </row>
    <row r="40" spans="1:16" ht="12.75">
      <c r="A40" s="2"/>
      <c r="B40" s="139"/>
      <c r="C40" s="139"/>
      <c r="D40" s="139"/>
      <c r="E40" s="139"/>
      <c r="F40" s="139"/>
      <c r="G40" s="139"/>
      <c r="H40" s="139"/>
      <c r="I40" s="139"/>
      <c r="J40" s="139"/>
      <c r="K40" s="139"/>
      <c r="L40" s="139"/>
      <c r="M40" s="54"/>
      <c r="N40" s="139"/>
      <c r="O40" s="9" t="s">
        <v>68</v>
      </c>
      <c r="P40" s="139"/>
    </row>
    <row r="41" spans="1:40" ht="12.75">
      <c r="A41" s="2"/>
      <c r="B41" s="139"/>
      <c r="C41" s="139"/>
      <c r="D41" s="139"/>
      <c r="E41" s="139"/>
      <c r="F41" s="139"/>
      <c r="G41" s="139"/>
      <c r="H41" s="139"/>
      <c r="I41" s="139"/>
      <c r="J41" s="139"/>
      <c r="K41" s="139"/>
      <c r="L41" s="139"/>
      <c r="M41" s="54"/>
      <c r="O41" s="9" t="s">
        <v>56</v>
      </c>
      <c r="AN41" s="1" t="e">
        <f>#REF!+1</f>
        <v>#REF!</v>
      </c>
    </row>
    <row r="42" spans="1:15" ht="12.75">
      <c r="A42" s="2"/>
      <c r="B42" s="139"/>
      <c r="C42" s="139"/>
      <c r="D42" s="139"/>
      <c r="E42" s="139"/>
      <c r="F42" s="139"/>
      <c r="G42" s="139"/>
      <c r="H42" s="139"/>
      <c r="I42" s="139"/>
      <c r="J42" s="139"/>
      <c r="K42" s="139"/>
      <c r="L42" s="139"/>
      <c r="M42" s="54"/>
      <c r="O42" s="9" t="s">
        <v>46</v>
      </c>
    </row>
    <row r="43" spans="1:15" ht="12.75">
      <c r="A43" s="2"/>
      <c r="B43" s="139"/>
      <c r="C43" s="139"/>
      <c r="D43" s="139"/>
      <c r="E43" s="139"/>
      <c r="F43" s="139"/>
      <c r="G43" s="139"/>
      <c r="H43" s="139"/>
      <c r="I43" s="139"/>
      <c r="J43" s="139"/>
      <c r="K43" s="139"/>
      <c r="L43" s="139"/>
      <c r="M43" s="54"/>
      <c r="O43" s="139" t="s">
        <v>47</v>
      </c>
    </row>
    <row r="44" spans="1:15" ht="12.75">
      <c r="A44" s="2"/>
      <c r="B44" s="139"/>
      <c r="C44" s="139"/>
      <c r="D44" s="139"/>
      <c r="E44" s="139"/>
      <c r="F44" s="139"/>
      <c r="G44" s="139"/>
      <c r="H44" s="139"/>
      <c r="I44" s="139"/>
      <c r="J44" s="139"/>
      <c r="K44" s="139"/>
      <c r="L44" s="139"/>
      <c r="M44" s="54"/>
      <c r="O44" s="139" t="s">
        <v>81</v>
      </c>
    </row>
    <row r="45" spans="1:15" ht="12.75">
      <c r="A45" s="2"/>
      <c r="B45" s="139"/>
      <c r="C45" s="139"/>
      <c r="D45" s="139"/>
      <c r="E45" s="139"/>
      <c r="F45" s="139"/>
      <c r="G45" s="139"/>
      <c r="H45" s="139"/>
      <c r="I45" s="139"/>
      <c r="J45" s="139"/>
      <c r="K45" s="139"/>
      <c r="L45" s="139"/>
      <c r="M45" s="54"/>
      <c r="O45" s="21" t="s">
        <v>84</v>
      </c>
    </row>
    <row r="46" spans="1:15" ht="12.75">
      <c r="A46" s="2"/>
      <c r="B46" s="139"/>
      <c r="C46" s="139"/>
      <c r="D46" s="139"/>
      <c r="E46" s="139"/>
      <c r="F46" s="139"/>
      <c r="G46" s="139"/>
      <c r="H46" s="139"/>
      <c r="I46" s="139"/>
      <c r="J46" s="139"/>
      <c r="K46" s="139"/>
      <c r="L46" s="139"/>
      <c r="M46" s="54"/>
      <c r="O46" s="139" t="s">
        <v>86</v>
      </c>
    </row>
    <row r="47" spans="1:15" ht="12.75">
      <c r="A47" s="2"/>
      <c r="B47" s="139"/>
      <c r="C47" s="139"/>
      <c r="D47" s="139"/>
      <c r="E47" s="139"/>
      <c r="F47" s="139"/>
      <c r="G47" s="139"/>
      <c r="H47" s="139"/>
      <c r="I47" s="139"/>
      <c r="J47" s="139"/>
      <c r="K47" s="139"/>
      <c r="L47" s="139"/>
      <c r="M47" s="54"/>
      <c r="O47" s="139" t="s">
        <v>95</v>
      </c>
    </row>
    <row r="48" spans="1:15" ht="12.75">
      <c r="A48" s="2"/>
      <c r="B48" s="139"/>
      <c r="C48" s="139"/>
      <c r="D48" s="139"/>
      <c r="E48" s="139"/>
      <c r="F48" s="139"/>
      <c r="G48" s="139"/>
      <c r="H48" s="139"/>
      <c r="I48" s="139"/>
      <c r="J48" s="139"/>
      <c r="K48" s="139"/>
      <c r="L48" s="139"/>
      <c r="M48" s="54"/>
      <c r="O48" s="139" t="s">
        <v>85</v>
      </c>
    </row>
    <row r="49" spans="1:15" ht="12.75">
      <c r="A49" s="2"/>
      <c r="B49" s="139"/>
      <c r="C49" s="139"/>
      <c r="D49" s="139"/>
      <c r="E49" s="139"/>
      <c r="F49" s="139"/>
      <c r="G49" s="139"/>
      <c r="H49" s="139"/>
      <c r="I49" s="139"/>
      <c r="J49" s="139"/>
      <c r="K49" s="139"/>
      <c r="L49" s="139"/>
      <c r="M49" s="54"/>
      <c r="O49" s="139" t="s">
        <v>97</v>
      </c>
    </row>
    <row r="50" spans="1:40" ht="28.5" customHeight="1">
      <c r="A50" s="2"/>
      <c r="B50" s="139"/>
      <c r="C50" s="139"/>
      <c r="D50" s="139"/>
      <c r="E50" s="139"/>
      <c r="F50" s="139"/>
      <c r="G50" s="139"/>
      <c r="H50" s="139"/>
      <c r="I50" s="139"/>
      <c r="J50" s="139"/>
      <c r="K50" s="139"/>
      <c r="L50" s="139"/>
      <c r="M50" s="54"/>
      <c r="O50" s="139" t="s">
        <v>98</v>
      </c>
      <c r="AN50" s="1" t="e">
        <f>AN41+1</f>
        <v>#REF!</v>
      </c>
    </row>
    <row r="51" spans="1:40" ht="19.5" customHeight="1">
      <c r="A51" s="2"/>
      <c r="B51" s="139"/>
      <c r="C51" s="139"/>
      <c r="D51" s="139"/>
      <c r="E51" s="139"/>
      <c r="F51" s="139"/>
      <c r="G51" s="139"/>
      <c r="H51" s="139"/>
      <c r="I51" s="139"/>
      <c r="J51" s="139"/>
      <c r="K51" s="139"/>
      <c r="L51" s="139"/>
      <c r="M51" s="54"/>
      <c r="O51" s="139" t="s">
        <v>99</v>
      </c>
      <c r="AN51" s="1" t="e">
        <f aca="true" t="shared" si="0" ref="AN51:AN68">AN50+1</f>
        <v>#REF!</v>
      </c>
    </row>
    <row r="52" spans="1:40" ht="12.75">
      <c r="A52" s="2"/>
      <c r="B52" s="139"/>
      <c r="C52" s="139"/>
      <c r="D52" s="139"/>
      <c r="E52" s="139"/>
      <c r="F52" s="139"/>
      <c r="G52" s="139"/>
      <c r="H52" s="139"/>
      <c r="I52" s="139"/>
      <c r="J52" s="139"/>
      <c r="K52" s="139"/>
      <c r="L52" s="139"/>
      <c r="M52" s="54"/>
      <c r="O52" s="139" t="s">
        <v>100</v>
      </c>
      <c r="AN52" s="1" t="e">
        <f t="shared" si="0"/>
        <v>#REF!</v>
      </c>
    </row>
    <row r="53" spans="1:40" ht="12.75">
      <c r="A53" s="2"/>
      <c r="B53" s="139"/>
      <c r="C53" s="139"/>
      <c r="D53" s="139"/>
      <c r="E53" s="139"/>
      <c r="F53" s="139"/>
      <c r="G53" s="139"/>
      <c r="H53" s="139"/>
      <c r="I53" s="139"/>
      <c r="J53" s="139"/>
      <c r="K53" s="139"/>
      <c r="L53" s="139"/>
      <c r="M53" s="54"/>
      <c r="O53" s="139" t="s">
        <v>169</v>
      </c>
      <c r="AN53" s="1" t="e">
        <f t="shared" si="0"/>
        <v>#REF!</v>
      </c>
    </row>
    <row r="54" spans="1:40" ht="12.75">
      <c r="A54" s="2"/>
      <c r="B54" s="139"/>
      <c r="C54" s="139"/>
      <c r="D54" s="139"/>
      <c r="E54" s="139"/>
      <c r="F54" s="139"/>
      <c r="G54" s="139"/>
      <c r="H54" s="139"/>
      <c r="I54" s="139"/>
      <c r="J54" s="139"/>
      <c r="K54" s="139"/>
      <c r="L54" s="139"/>
      <c r="M54" s="54"/>
      <c r="O54" s="139" t="s">
        <v>103</v>
      </c>
      <c r="AN54" s="1" t="e">
        <f t="shared" si="0"/>
        <v>#REF!</v>
      </c>
    </row>
    <row r="55" spans="1:40" ht="12.75">
      <c r="A55" s="2"/>
      <c r="B55" s="139"/>
      <c r="C55" s="139"/>
      <c r="D55" s="139"/>
      <c r="E55" s="139"/>
      <c r="F55" s="139"/>
      <c r="G55" s="139"/>
      <c r="H55" s="139"/>
      <c r="I55" s="139"/>
      <c r="J55" s="139"/>
      <c r="K55" s="139"/>
      <c r="L55" s="139"/>
      <c r="M55" s="54"/>
      <c r="O55" s="139" t="s">
        <v>102</v>
      </c>
      <c r="AN55" s="1" t="e">
        <f t="shared" si="0"/>
        <v>#REF!</v>
      </c>
    </row>
    <row r="56" spans="1:40" ht="16.5" customHeight="1" thickBot="1">
      <c r="A56" s="2"/>
      <c r="B56" s="139"/>
      <c r="C56" s="139"/>
      <c r="D56" s="139"/>
      <c r="E56" s="139"/>
      <c r="F56" s="139"/>
      <c r="G56" s="139"/>
      <c r="H56" s="139"/>
      <c r="I56" s="139"/>
      <c r="J56" s="139"/>
      <c r="K56" s="139"/>
      <c r="L56" s="139"/>
      <c r="M56" s="54"/>
      <c r="O56" s="21" t="s">
        <v>107</v>
      </c>
      <c r="AN56" s="1" t="e">
        <f t="shared" si="0"/>
        <v>#REF!</v>
      </c>
    </row>
    <row r="57" spans="1:40" ht="13.5" customHeight="1" thickBot="1">
      <c r="A57" s="192" t="s">
        <v>37</v>
      </c>
      <c r="B57" s="193"/>
      <c r="C57" s="193"/>
      <c r="D57" s="193"/>
      <c r="E57" s="193"/>
      <c r="F57" s="193"/>
      <c r="G57" s="193"/>
      <c r="H57" s="193"/>
      <c r="I57" s="193"/>
      <c r="J57" s="193"/>
      <c r="K57" s="193"/>
      <c r="L57" s="193"/>
      <c r="M57" s="194"/>
      <c r="O57" s="139" t="s">
        <v>109</v>
      </c>
      <c r="AN57" s="1" t="e">
        <f>#REF!+1</f>
        <v>#REF!</v>
      </c>
    </row>
    <row r="58" spans="1:40" ht="13.5" thickBot="1">
      <c r="A58" s="2"/>
      <c r="B58" s="139"/>
      <c r="C58" s="139"/>
      <c r="D58" s="139"/>
      <c r="E58" s="139"/>
      <c r="F58" s="139"/>
      <c r="G58" s="139"/>
      <c r="H58" s="139"/>
      <c r="I58" s="139"/>
      <c r="J58" s="139"/>
      <c r="K58" s="139"/>
      <c r="L58" s="139"/>
      <c r="M58" s="54"/>
      <c r="O58" s="139" t="s">
        <v>110</v>
      </c>
      <c r="AN58" s="1" t="e">
        <f t="shared" si="0"/>
        <v>#REF!</v>
      </c>
    </row>
    <row r="59" spans="1:40" ht="25.5" customHeight="1" thickBot="1">
      <c r="A59" s="190" t="s">
        <v>38</v>
      </c>
      <c r="B59" s="208" t="s">
        <v>39</v>
      </c>
      <c r="C59" s="209"/>
      <c r="D59" s="209"/>
      <c r="E59" s="210"/>
      <c r="F59" s="220" t="s">
        <v>90</v>
      </c>
      <c r="G59" s="221"/>
      <c r="H59" s="208" t="s">
        <v>40</v>
      </c>
      <c r="I59" s="209"/>
      <c r="J59" s="209"/>
      <c r="K59" s="209"/>
      <c r="L59" s="209"/>
      <c r="M59" s="210"/>
      <c r="O59" s="1" t="s">
        <v>121</v>
      </c>
      <c r="AN59" s="1" t="e">
        <f t="shared" si="0"/>
        <v>#REF!</v>
      </c>
    </row>
    <row r="60" spans="1:15" ht="25.5" customHeight="1" thickBot="1">
      <c r="A60" s="191"/>
      <c r="B60" s="211"/>
      <c r="C60" s="212"/>
      <c r="D60" s="212"/>
      <c r="E60" s="213"/>
      <c r="F60" s="6" t="s">
        <v>91</v>
      </c>
      <c r="G60" s="51" t="s">
        <v>92</v>
      </c>
      <c r="H60" s="211"/>
      <c r="I60" s="212"/>
      <c r="J60" s="212"/>
      <c r="K60" s="212"/>
      <c r="L60" s="212"/>
      <c r="M60" s="213"/>
      <c r="O60" s="1" t="s">
        <v>111</v>
      </c>
    </row>
    <row r="61" spans="1:40" ht="46.5" customHeight="1" thickBot="1">
      <c r="A61" s="10" t="s">
        <v>33</v>
      </c>
      <c r="B61" s="183" t="s">
        <v>196</v>
      </c>
      <c r="C61" s="184"/>
      <c r="D61" s="184"/>
      <c r="E61" s="184"/>
      <c r="F61" s="34"/>
      <c r="G61" s="152" t="s">
        <v>185</v>
      </c>
      <c r="H61" s="198"/>
      <c r="I61" s="199"/>
      <c r="J61" s="199"/>
      <c r="K61" s="199"/>
      <c r="L61" s="199"/>
      <c r="M61" s="200"/>
      <c r="AN61" s="1" t="e">
        <f>AN59+1</f>
        <v>#REF!</v>
      </c>
    </row>
    <row r="62" spans="1:40" ht="46.5" customHeight="1" thickBot="1">
      <c r="A62" s="10" t="s">
        <v>34</v>
      </c>
      <c r="B62" s="183" t="s">
        <v>200</v>
      </c>
      <c r="C62" s="184"/>
      <c r="D62" s="184"/>
      <c r="E62" s="184"/>
      <c r="F62" s="34"/>
      <c r="G62" s="142" t="s">
        <v>185</v>
      </c>
      <c r="H62" s="198"/>
      <c r="I62" s="199"/>
      <c r="J62" s="199"/>
      <c r="K62" s="199"/>
      <c r="L62" s="199"/>
      <c r="M62" s="200"/>
      <c r="AN62" s="1" t="e">
        <f t="shared" si="0"/>
        <v>#REF!</v>
      </c>
    </row>
    <row r="63" spans="1:40" ht="46.5" customHeight="1" thickBot="1">
      <c r="A63" s="10" t="s">
        <v>41</v>
      </c>
      <c r="B63" s="183" t="s">
        <v>212</v>
      </c>
      <c r="C63" s="183"/>
      <c r="D63" s="183"/>
      <c r="E63" s="183"/>
      <c r="F63" s="34"/>
      <c r="G63" s="142" t="s">
        <v>185</v>
      </c>
      <c r="H63" s="198"/>
      <c r="I63" s="199"/>
      <c r="J63" s="199"/>
      <c r="K63" s="199"/>
      <c r="L63" s="199"/>
      <c r="M63" s="200"/>
      <c r="AN63" s="1" t="e">
        <f>#REF!+1</f>
        <v>#REF!</v>
      </c>
    </row>
    <row r="64" spans="1:40" ht="46.5" customHeight="1" thickBot="1">
      <c r="A64" s="10" t="s">
        <v>36</v>
      </c>
      <c r="B64" s="183" t="s">
        <v>218</v>
      </c>
      <c r="C64" s="183"/>
      <c r="D64" s="183"/>
      <c r="E64" s="183"/>
      <c r="F64" s="34"/>
      <c r="G64" s="142" t="s">
        <v>185</v>
      </c>
      <c r="H64" s="198"/>
      <c r="I64" s="199"/>
      <c r="J64" s="199"/>
      <c r="K64" s="199"/>
      <c r="L64" s="199"/>
      <c r="M64" s="200"/>
      <c r="AN64" s="1" t="e">
        <f t="shared" si="0"/>
        <v>#REF!</v>
      </c>
    </row>
    <row r="65" spans="1:40" ht="35.25" customHeight="1" thickBot="1">
      <c r="A65" s="10" t="s">
        <v>42</v>
      </c>
      <c r="B65" s="183"/>
      <c r="C65" s="184"/>
      <c r="D65" s="184"/>
      <c r="E65" s="184"/>
      <c r="F65" s="34"/>
      <c r="G65" s="34"/>
      <c r="H65" s="185"/>
      <c r="I65" s="186"/>
      <c r="J65" s="186"/>
      <c r="K65" s="186"/>
      <c r="L65" s="186"/>
      <c r="M65" s="187"/>
      <c r="AN65" s="1" t="e">
        <f>#REF!+1</f>
        <v>#REF!</v>
      </c>
    </row>
    <row r="66" spans="1:40" ht="24.75" customHeight="1">
      <c r="A66" s="139"/>
      <c r="B66" s="215"/>
      <c r="C66" s="215"/>
      <c r="D66" s="215"/>
      <c r="E66" s="215"/>
      <c r="F66" s="215"/>
      <c r="G66" s="215"/>
      <c r="H66" s="215"/>
      <c r="I66" s="215"/>
      <c r="J66" s="215"/>
      <c r="K66" s="215"/>
      <c r="L66" s="215"/>
      <c r="M66" s="215"/>
      <c r="AN66" s="1" t="e">
        <f t="shared" si="0"/>
        <v>#REF!</v>
      </c>
    </row>
    <row r="67" spans="1:40" ht="24.75" customHeight="1" hidden="1">
      <c r="A67" s="139"/>
      <c r="B67" s="215"/>
      <c r="C67" s="215"/>
      <c r="D67" s="215"/>
      <c r="E67" s="215"/>
      <c r="F67" s="215"/>
      <c r="G67" s="215"/>
      <c r="H67" s="215"/>
      <c r="I67" s="215"/>
      <c r="J67" s="215"/>
      <c r="K67" s="215"/>
      <c r="L67" s="215"/>
      <c r="M67" s="215"/>
      <c r="AN67" s="1" t="e">
        <f t="shared" si="0"/>
        <v>#REF!</v>
      </c>
    </row>
    <row r="68" spans="1:40" ht="24.75" customHeight="1" hidden="1">
      <c r="A68" s="139"/>
      <c r="B68" s="215"/>
      <c r="C68" s="215"/>
      <c r="D68" s="215"/>
      <c r="E68" s="215"/>
      <c r="F68" s="215"/>
      <c r="G68" s="215"/>
      <c r="H68" s="215"/>
      <c r="I68" s="215"/>
      <c r="J68" s="215"/>
      <c r="K68" s="215"/>
      <c r="L68" s="215"/>
      <c r="M68" s="215"/>
      <c r="AN68" s="1" t="e">
        <f t="shared" si="0"/>
        <v>#REF!</v>
      </c>
    </row>
    <row r="69" spans="1:13" ht="24.75" customHeight="1" hidden="1">
      <c r="A69" s="139"/>
      <c r="B69" s="215"/>
      <c r="C69" s="215"/>
      <c r="D69" s="215"/>
      <c r="E69" s="215"/>
      <c r="F69" s="215"/>
      <c r="G69" s="215"/>
      <c r="H69" s="215"/>
      <c r="I69" s="215"/>
      <c r="J69" s="215"/>
      <c r="K69" s="215"/>
      <c r="L69" s="215"/>
      <c r="M69" s="215"/>
    </row>
    <row r="70" spans="1:13" ht="24.75" customHeight="1" hidden="1">
      <c r="A70" s="139"/>
      <c r="B70" s="215"/>
      <c r="C70" s="215"/>
      <c r="D70" s="215"/>
      <c r="E70" s="215"/>
      <c r="F70" s="215"/>
      <c r="G70" s="215"/>
      <c r="H70" s="215"/>
      <c r="I70" s="215"/>
      <c r="J70" s="215"/>
      <c r="K70" s="215"/>
      <c r="L70" s="215"/>
      <c r="M70" s="215"/>
    </row>
    <row r="71" spans="1:13" ht="12.75" hidden="1">
      <c r="A71" s="139"/>
      <c r="B71" s="139"/>
      <c r="C71" s="139"/>
      <c r="D71" s="139"/>
      <c r="E71" s="139"/>
      <c r="F71" s="139"/>
      <c r="G71" s="139"/>
      <c r="H71" s="139"/>
      <c r="I71" s="139"/>
      <c r="J71" s="139"/>
      <c r="K71" s="139"/>
      <c r="L71" s="139"/>
      <c r="M71" s="139"/>
    </row>
    <row r="86" spans="2:11" ht="15" hidden="1">
      <c r="B86" s="139"/>
      <c r="C86" s="139"/>
      <c r="D86" s="139"/>
      <c r="E86" s="139"/>
      <c r="F86" s="214"/>
      <c r="G86" s="214"/>
      <c r="H86" s="214"/>
      <c r="I86" s="11" t="s">
        <v>43</v>
      </c>
      <c r="K86" s="12"/>
    </row>
    <row r="87" spans="2:11" ht="15" hidden="1">
      <c r="B87" s="139"/>
      <c r="C87" s="139"/>
      <c r="D87" s="139"/>
      <c r="E87" s="139"/>
      <c r="F87" s="214"/>
      <c r="G87" s="214"/>
      <c r="H87" s="214"/>
      <c r="I87" s="11" t="s">
        <v>44</v>
      </c>
      <c r="K87" s="12"/>
    </row>
    <row r="88" spans="2:11" ht="15" hidden="1">
      <c r="B88" s="139"/>
      <c r="C88" s="139"/>
      <c r="D88" s="139"/>
      <c r="E88" s="139"/>
      <c r="F88" s="214"/>
      <c r="G88" s="214"/>
      <c r="H88" s="214"/>
      <c r="I88" s="11" t="s">
        <v>45</v>
      </c>
      <c r="K88" s="12"/>
    </row>
    <row r="89" spans="2:11" ht="15" hidden="1">
      <c r="B89" s="139"/>
      <c r="C89" s="139"/>
      <c r="D89" s="139"/>
      <c r="E89" s="139"/>
      <c r="F89" s="214"/>
      <c r="G89" s="214"/>
      <c r="H89" s="214"/>
      <c r="K89" s="12"/>
    </row>
    <row r="90" spans="2:11" ht="15" hidden="1">
      <c r="B90" s="139"/>
      <c r="C90" s="139"/>
      <c r="D90" s="139"/>
      <c r="E90" s="139"/>
      <c r="F90" s="214"/>
      <c r="G90" s="214"/>
      <c r="H90" s="214"/>
      <c r="K90" s="12"/>
    </row>
    <row r="91" spans="2:11" ht="15" hidden="1">
      <c r="B91" s="139"/>
      <c r="C91" s="139"/>
      <c r="D91" s="139"/>
      <c r="E91" s="139"/>
      <c r="K91" s="12"/>
    </row>
    <row r="92" spans="2:11" ht="15" hidden="1">
      <c r="B92" s="139"/>
      <c r="C92" s="139"/>
      <c r="D92" s="139"/>
      <c r="E92" s="139"/>
      <c r="K92" s="12"/>
    </row>
    <row r="93" spans="2:11" ht="15" hidden="1">
      <c r="B93" s="139"/>
      <c r="C93" s="139"/>
      <c r="D93" s="139"/>
      <c r="E93" s="139"/>
      <c r="K93" s="12"/>
    </row>
    <row r="94" spans="2:11" ht="15" hidden="1">
      <c r="B94" s="139"/>
      <c r="C94" s="139"/>
      <c r="D94" s="139"/>
      <c r="E94" s="139"/>
      <c r="K94" s="12"/>
    </row>
    <row r="95" spans="2:11" ht="15" hidden="1">
      <c r="B95" s="139"/>
      <c r="C95" s="139"/>
      <c r="D95" s="139"/>
      <c r="E95" s="139"/>
      <c r="K95" s="12"/>
    </row>
    <row r="96" spans="2:11" ht="15" hidden="1">
      <c r="B96" s="139"/>
      <c r="C96" s="139"/>
      <c r="D96" s="139"/>
      <c r="E96" s="139"/>
      <c r="K96" s="12"/>
    </row>
    <row r="97" spans="2:11" ht="15" hidden="1">
      <c r="B97" s="139"/>
      <c r="C97" s="139"/>
      <c r="D97" s="139"/>
      <c r="E97" s="139"/>
      <c r="K97" s="12"/>
    </row>
    <row r="98" spans="2:11" ht="15" hidden="1">
      <c r="B98" s="139"/>
      <c r="C98" s="139"/>
      <c r="D98" s="139"/>
      <c r="E98" s="139"/>
      <c r="K98" s="12"/>
    </row>
    <row r="99" spans="2:11" ht="15" hidden="1">
      <c r="B99" s="139"/>
      <c r="C99" s="139"/>
      <c r="D99" s="139"/>
      <c r="E99" s="139"/>
      <c r="K99" s="12"/>
    </row>
    <row r="100" spans="2:11" ht="15" hidden="1">
      <c r="B100" s="139"/>
      <c r="C100" s="139"/>
      <c r="D100" s="139"/>
      <c r="E100" s="139"/>
      <c r="K100" s="12"/>
    </row>
    <row r="101" spans="2:11" ht="15" hidden="1">
      <c r="B101" s="139"/>
      <c r="C101" s="139"/>
      <c r="D101" s="139"/>
      <c r="E101" s="139"/>
      <c r="K101" s="12"/>
    </row>
    <row r="102" spans="2:11" ht="15" hidden="1">
      <c r="B102" s="139"/>
      <c r="C102" s="139"/>
      <c r="D102" s="139"/>
      <c r="E102" s="139"/>
      <c r="K102" s="12"/>
    </row>
    <row r="103" spans="2:11" ht="15" hidden="1">
      <c r="B103" s="139"/>
      <c r="C103" s="139"/>
      <c r="D103" s="139"/>
      <c r="E103" s="139"/>
      <c r="K103" s="12"/>
    </row>
    <row r="104" spans="2:11" ht="15" hidden="1">
      <c r="B104" s="139"/>
      <c r="C104" s="139"/>
      <c r="D104" s="139"/>
      <c r="E104" s="139"/>
      <c r="K104" s="12"/>
    </row>
    <row r="105" spans="2:11" ht="15" hidden="1">
      <c r="B105" s="139"/>
      <c r="C105" s="139"/>
      <c r="D105" s="139"/>
      <c r="E105" s="139"/>
      <c r="K105" s="12"/>
    </row>
    <row r="106" spans="2:11" ht="15" hidden="1">
      <c r="B106" s="139"/>
      <c r="C106" s="139"/>
      <c r="D106" s="139"/>
      <c r="E106" s="139"/>
      <c r="K106" s="12"/>
    </row>
    <row r="107" spans="2:11" ht="15" hidden="1">
      <c r="B107" s="139"/>
      <c r="C107" s="139"/>
      <c r="D107" s="139"/>
      <c r="E107" s="139"/>
      <c r="K107" s="12"/>
    </row>
    <row r="108" spans="2:11" ht="15" hidden="1">
      <c r="B108" s="139"/>
      <c r="C108" s="139"/>
      <c r="D108" s="139"/>
      <c r="E108" s="139"/>
      <c r="K108" s="12"/>
    </row>
    <row r="109" spans="2:11" ht="15" hidden="1">
      <c r="B109" s="139"/>
      <c r="C109" s="139"/>
      <c r="D109" s="139"/>
      <c r="E109" s="139"/>
      <c r="K109" s="12"/>
    </row>
    <row r="110" spans="2:11" ht="15" hidden="1">
      <c r="B110" s="139"/>
      <c r="C110" s="139"/>
      <c r="D110" s="139"/>
      <c r="E110" s="139"/>
      <c r="K110" s="12"/>
    </row>
    <row r="111" spans="2:11" ht="15" hidden="1">
      <c r="B111" s="139"/>
      <c r="C111" s="139"/>
      <c r="D111" s="139"/>
      <c r="E111" s="139"/>
      <c r="K111" s="12"/>
    </row>
    <row r="112" spans="2:11" ht="15" hidden="1">
      <c r="B112" s="139"/>
      <c r="C112" s="139"/>
      <c r="D112" s="139"/>
      <c r="E112" s="139"/>
      <c r="K112" s="12"/>
    </row>
    <row r="113" spans="2:11" ht="15" hidden="1">
      <c r="B113" s="139"/>
      <c r="C113" s="139"/>
      <c r="D113" s="139"/>
      <c r="E113" s="139"/>
      <c r="K113" s="12"/>
    </row>
    <row r="114" spans="2:11" ht="15" hidden="1">
      <c r="B114" s="139"/>
      <c r="C114" s="139"/>
      <c r="D114" s="139"/>
      <c r="E114" s="139"/>
      <c r="K114" s="12"/>
    </row>
    <row r="115" spans="2:11" ht="15" hidden="1">
      <c r="B115" s="139"/>
      <c r="C115" s="139"/>
      <c r="D115" s="139"/>
      <c r="E115" s="139"/>
      <c r="K115" s="12"/>
    </row>
    <row r="116" spans="2:11" ht="15" hidden="1">
      <c r="B116" s="139"/>
      <c r="C116" s="139"/>
      <c r="D116" s="139"/>
      <c r="E116" s="139"/>
      <c r="K116" s="12"/>
    </row>
    <row r="117" spans="2:11" ht="15" hidden="1">
      <c r="B117" s="139"/>
      <c r="C117" s="139"/>
      <c r="D117" s="139"/>
      <c r="E117" s="139"/>
      <c r="K117" s="12"/>
    </row>
    <row r="118" spans="2:11" ht="15" hidden="1">
      <c r="B118" s="139"/>
      <c r="C118" s="139"/>
      <c r="D118" s="139"/>
      <c r="E118" s="139"/>
      <c r="K118" s="12"/>
    </row>
    <row r="119" spans="2:11" ht="15" hidden="1">
      <c r="B119" s="139"/>
      <c r="C119" s="139"/>
      <c r="D119" s="139"/>
      <c r="E119" s="139"/>
      <c r="K119" s="12"/>
    </row>
    <row r="120" spans="2:11" ht="15" hidden="1">
      <c r="B120" s="139"/>
      <c r="C120" s="139"/>
      <c r="D120" s="139"/>
      <c r="E120" s="139"/>
      <c r="K120" s="12"/>
    </row>
    <row r="121" spans="2:11" ht="15" hidden="1">
      <c r="B121" s="139"/>
      <c r="C121" s="139"/>
      <c r="D121" s="139"/>
      <c r="E121" s="139"/>
      <c r="K121" s="12"/>
    </row>
    <row r="122" spans="2:11" ht="15" hidden="1">
      <c r="B122" s="139"/>
      <c r="C122" s="139"/>
      <c r="D122" s="139"/>
      <c r="E122" s="139"/>
      <c r="K122" s="12"/>
    </row>
    <row r="123" spans="2:11" ht="15" hidden="1">
      <c r="B123" s="139"/>
      <c r="C123" s="139"/>
      <c r="D123" s="139"/>
      <c r="E123" s="139"/>
      <c r="K123" s="12"/>
    </row>
    <row r="124" spans="2:5" ht="12.75" hidden="1">
      <c r="B124" s="139"/>
      <c r="C124" s="139"/>
      <c r="D124" s="139"/>
      <c r="E124" s="139"/>
    </row>
    <row r="125" spans="2:5" ht="12.75" hidden="1">
      <c r="B125" s="139"/>
      <c r="C125" s="139"/>
      <c r="D125" s="139"/>
      <c r="E125" s="139"/>
    </row>
    <row r="126" spans="2:5" ht="12.75" hidden="1">
      <c r="B126" s="139"/>
      <c r="C126" s="139"/>
      <c r="D126" s="139"/>
      <c r="E126" s="139"/>
    </row>
    <row r="127" spans="2:5" ht="12.75" hidden="1">
      <c r="B127" s="139"/>
      <c r="C127" s="139"/>
      <c r="D127" s="139"/>
      <c r="E127" s="139"/>
    </row>
    <row r="128" spans="2:5" ht="12.75" hidden="1">
      <c r="B128" s="139"/>
      <c r="C128" s="139"/>
      <c r="D128" s="139"/>
      <c r="E128" s="139"/>
    </row>
    <row r="129" spans="2:5" ht="12.75" hidden="1">
      <c r="B129" s="139"/>
      <c r="C129" s="139"/>
      <c r="D129" s="139"/>
      <c r="E129" s="139"/>
    </row>
    <row r="130" spans="2:5" ht="12.75" hidden="1">
      <c r="B130" s="139"/>
      <c r="C130" s="139"/>
      <c r="D130" s="139"/>
      <c r="E130" s="139"/>
    </row>
    <row r="131" spans="2:5" ht="12.75" hidden="1">
      <c r="B131" s="139"/>
      <c r="C131" s="139"/>
      <c r="D131" s="139"/>
      <c r="E131" s="139"/>
    </row>
    <row r="132" spans="2:5" ht="12.75" hidden="1">
      <c r="B132" s="139"/>
      <c r="C132" s="139"/>
      <c r="D132" s="139"/>
      <c r="E132" s="139"/>
    </row>
    <row r="133" spans="2:5" ht="12.75" hidden="1">
      <c r="B133" s="139"/>
      <c r="C133" s="139"/>
      <c r="D133" s="139"/>
      <c r="E133" s="139"/>
    </row>
    <row r="134" spans="2:5" ht="12.75" hidden="1">
      <c r="B134" s="139"/>
      <c r="C134" s="139"/>
      <c r="D134" s="139"/>
      <c r="E134" s="139"/>
    </row>
    <row r="135" spans="2:5" ht="12.75" hidden="1">
      <c r="B135" s="139"/>
      <c r="C135" s="139"/>
      <c r="D135" s="139"/>
      <c r="E135" s="139"/>
    </row>
    <row r="136" spans="2:5" ht="12.75" hidden="1">
      <c r="B136" s="139"/>
      <c r="C136" s="139"/>
      <c r="D136" s="139"/>
      <c r="E136" s="139"/>
    </row>
    <row r="137" spans="2:5" ht="12.75" hidden="1">
      <c r="B137" s="139"/>
      <c r="C137" s="139"/>
      <c r="D137" s="139"/>
      <c r="E137" s="139"/>
    </row>
    <row r="138" spans="2:5" ht="12.75" hidden="1">
      <c r="B138" s="139"/>
      <c r="C138" s="139"/>
      <c r="D138" s="139"/>
      <c r="E138" s="139"/>
    </row>
    <row r="139" spans="2:5" ht="12.75" hidden="1">
      <c r="B139" s="139"/>
      <c r="C139" s="139"/>
      <c r="D139" s="139"/>
      <c r="E139" s="139"/>
    </row>
    <row r="140" spans="2:5" ht="12.75" hidden="1">
      <c r="B140" s="139"/>
      <c r="C140" s="139"/>
      <c r="D140" s="139"/>
      <c r="E140" s="139"/>
    </row>
    <row r="141" spans="2:5" ht="12.75" hidden="1">
      <c r="B141" s="139"/>
      <c r="C141" s="139"/>
      <c r="D141" s="139"/>
      <c r="E141" s="139"/>
    </row>
    <row r="142" spans="2:5" ht="12.75" hidden="1">
      <c r="B142" s="139"/>
      <c r="C142" s="139"/>
      <c r="D142" s="139"/>
      <c r="E142" s="139"/>
    </row>
    <row r="143" spans="2:5" ht="12.75" hidden="1">
      <c r="B143" s="139"/>
      <c r="C143" s="139"/>
      <c r="D143" s="139"/>
      <c r="E143" s="139"/>
    </row>
    <row r="144" spans="2:5" ht="12.75" hidden="1">
      <c r="B144" s="139"/>
      <c r="C144" s="139"/>
      <c r="D144" s="139"/>
      <c r="E144" s="139"/>
    </row>
    <row r="145" spans="2:5" ht="12.75" hidden="1">
      <c r="B145" s="139"/>
      <c r="C145" s="139"/>
      <c r="D145" s="139"/>
      <c r="E145" s="139"/>
    </row>
    <row r="146" spans="2:5" ht="12.75" hidden="1">
      <c r="B146" s="139"/>
      <c r="C146" s="139"/>
      <c r="D146" s="139"/>
      <c r="E146" s="139"/>
    </row>
    <row r="147" spans="2:5" ht="12.75" hidden="1">
      <c r="B147" s="139"/>
      <c r="C147" s="139"/>
      <c r="D147" s="139"/>
      <c r="E147" s="139"/>
    </row>
    <row r="148" spans="2:5" ht="12.75" hidden="1">
      <c r="B148" s="139"/>
      <c r="C148" s="139"/>
      <c r="D148" s="139"/>
      <c r="E148" s="139"/>
    </row>
    <row r="149" spans="2:5" ht="12.75" hidden="1">
      <c r="B149" s="139"/>
      <c r="C149" s="139"/>
      <c r="D149" s="139"/>
      <c r="E149" s="13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F86:H87"/>
    <mergeCell ref="F88:H88"/>
    <mergeCell ref="F89:H90"/>
    <mergeCell ref="B68:I68"/>
    <mergeCell ref="J68:M68"/>
    <mergeCell ref="B69:I69"/>
    <mergeCell ref="J69:M69"/>
    <mergeCell ref="B70:I70"/>
    <mergeCell ref="J70:M70"/>
    <mergeCell ref="B65:E65"/>
    <mergeCell ref="H65:M65"/>
    <mergeCell ref="B66:I66"/>
    <mergeCell ref="J66:M66"/>
    <mergeCell ref="B67:I67"/>
    <mergeCell ref="J67:M67"/>
    <mergeCell ref="H62:M62"/>
    <mergeCell ref="B63:E63"/>
    <mergeCell ref="H63:M63"/>
    <mergeCell ref="B64:E64"/>
    <mergeCell ref="H64:M64"/>
    <mergeCell ref="B62:E62"/>
    <mergeCell ref="A57:M57"/>
    <mergeCell ref="A59:A60"/>
    <mergeCell ref="B59:E60"/>
    <mergeCell ref="F59:G59"/>
    <mergeCell ref="H59:M60"/>
    <mergeCell ref="B61:E61"/>
    <mergeCell ref="H61:M61"/>
    <mergeCell ref="A29:C31"/>
    <mergeCell ref="D29:E29"/>
    <mergeCell ref="I29:M31"/>
    <mergeCell ref="D30:E30"/>
    <mergeCell ref="D31:E31"/>
    <mergeCell ref="A33:M33"/>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rowBreaks count="2" manualBreakCount="2">
    <brk id="65" max="39" man="1"/>
    <brk id="66"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2020-12-18T14:22:15Z</dcterms:modified>
  <cp:category/>
  <cp:version/>
  <cp:contentType/>
  <cp:contentStatus/>
</cp:coreProperties>
</file>