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ustomProperty5.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C56D7E53-0217-4CCC-9D56-D98C1BB94DE6}" xr6:coauthVersionLast="47" xr6:coauthVersionMax="47" xr10:uidLastSave="{00000000-0000-0000-0000-000000000000}"/>
  <bookViews>
    <workbookView xWindow="-120" yWindow="-120" windowWidth="20730" windowHeight="11040" activeTab="1" xr2:uid="{00000000-000D-0000-FFFF-FFFF00000000}"/>
  </bookViews>
  <sheets>
    <sheet name="GF-01 Presup Inversion" sheetId="1" r:id="rId1"/>
    <sheet name="GF-02 Presup Funcionamiento" sheetId="2" r:id="rId2"/>
    <sheet name="Listas" sheetId="3" state="hidden" r:id="rId3"/>
    <sheet name="GF-03 Giros Reservas" sheetId="4" r:id="rId4"/>
    <sheet name="GF-04 PAC" sheetId="5" r:id="rId5"/>
    <sheet name="GF-05 Lím de Conc Bogota" sheetId="6" r:id="rId6"/>
    <sheet name="GF-06 Límites de Conc Av Vil" sheetId="7" r:id="rId7"/>
    <sheet name="GF-07 Cumplim gest contable" sheetId="9" r:id="rId8"/>
  </sheets>
  <definedNames>
    <definedName name="adsasd">#REF!</definedName>
    <definedName name="_xlnm.Print_Area" localSheetId="0">'GF-01 Presup Inversion'!$A$1:$M$65</definedName>
    <definedName name="_xlnm.Print_Area" localSheetId="1">'GF-02 Presup Funcionamiento'!$A$1:$M$64</definedName>
    <definedName name="_xlnm.Print_Area" localSheetId="3">'GF-03 Giros Reservas'!$A$1:$M$65</definedName>
    <definedName name="_xlnm.Print_Area" localSheetId="4">'GF-04 PAC'!$A$1:$M$63</definedName>
    <definedName name="_xlnm.Print_Area" localSheetId="5">'GF-05 Lím de Conc Bogota'!$A$1:$M$50</definedName>
    <definedName name="_xlnm.Print_Area" localSheetId="6">'GF-06 Límites de Conc Av Vil'!$A$1:$M$50</definedName>
    <definedName name="_xlnm.Print_Area" localSheetId="7">'GF-07 Cumplim gest contable'!$A$1:$M$62</definedName>
    <definedName name="Frecuencia" localSheetId="0">#REF!</definedName>
    <definedName name="Frecuencia" localSheetId="1">#REF!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#REF!</definedName>
    <definedName name="Herramienta" localSheetId="0">#REF!</definedName>
    <definedName name="Herramienta" localSheetId="1">#REF!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#REF!</definedName>
    <definedName name="Meses" localSheetId="0">#REF!</definedName>
    <definedName name="Meses" localSheetId="1">#REF!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#REF!</definedName>
    <definedName name="Procesos" localSheetId="0">#REF!</definedName>
    <definedName name="Procesos" localSheetId="1">#REF!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#REF!</definedName>
    <definedName name="Tendencia" localSheetId="0">#REF!</definedName>
    <definedName name="Tendencia" localSheetId="1">#REF!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#REF!</definedName>
    <definedName name="Tipo" localSheetId="0">#REF!</definedName>
    <definedName name="Tipo" localSheetId="1">#REF!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iIjISlHV3xqyRc6xQ6YhPt1kEq6g=="/>
    </ext>
  </extLst>
</workbook>
</file>

<file path=xl/calcChain.xml><?xml version="1.0" encoding="utf-8"?>
<calcChain xmlns="http://schemas.openxmlformats.org/spreadsheetml/2006/main">
  <c r="I39" i="5" l="1"/>
  <c r="I37" i="5"/>
  <c r="I36" i="5"/>
  <c r="I39" i="4"/>
  <c r="I38" i="4"/>
  <c r="G36" i="2" l="1"/>
  <c r="G37" i="2" s="1"/>
  <c r="G38" i="2" s="1"/>
  <c r="G39" i="2" s="1"/>
  <c r="F37" i="4" l="1"/>
  <c r="H37" i="4" s="1"/>
  <c r="H38" i="4"/>
  <c r="I39" i="2" l="1"/>
  <c r="F38" i="5" l="1"/>
  <c r="G38" i="5"/>
  <c r="H37" i="6" l="1"/>
  <c r="G39" i="1"/>
  <c r="F36" i="5" l="1"/>
  <c r="I38" i="5" l="1"/>
  <c r="H36" i="4"/>
  <c r="I36" i="4" s="1"/>
  <c r="I37" i="4" s="1"/>
  <c r="H39" i="9" l="1"/>
  <c r="H38" i="9" l="1"/>
  <c r="AN62" i="9" l="1"/>
  <c r="AN63" i="9" s="1"/>
  <c r="AN64" i="9" s="1"/>
  <c r="AN65" i="9" s="1"/>
  <c r="AN60" i="9"/>
  <c r="AN61" i="9" s="1"/>
  <c r="AN54" i="9"/>
  <c r="AN55" i="9" s="1"/>
  <c r="AN56" i="9" s="1"/>
  <c r="AN58" i="9" s="1"/>
  <c r="AN59" i="9" s="1"/>
  <c r="AN41" i="9"/>
  <c r="AN50" i="9" s="1"/>
  <c r="AN51" i="9" s="1"/>
  <c r="AN52" i="9" s="1"/>
  <c r="AN53" i="9" s="1"/>
  <c r="H37" i="9"/>
  <c r="H36" i="9"/>
  <c r="I36" i="9" s="1"/>
  <c r="G35" i="9"/>
  <c r="F35" i="9"/>
  <c r="AN32" i="9"/>
  <c r="AN33" i="9" s="1"/>
  <c r="AN34" i="9" s="1"/>
  <c r="AN31" i="9"/>
  <c r="AN30" i="9"/>
  <c r="AN28" i="9"/>
  <c r="AN29" i="9" s="1"/>
  <c r="L27" i="9"/>
  <c r="L26" i="9"/>
  <c r="AN24" i="9"/>
  <c r="I37" i="9" l="1"/>
  <c r="I38" i="9" s="1"/>
  <c r="I39" i="9" s="1"/>
  <c r="AN50" i="7"/>
  <c r="AN51" i="7" s="1"/>
  <c r="AN52" i="7" s="1"/>
  <c r="AN53" i="7" s="1"/>
  <c r="AN48" i="7"/>
  <c r="AN49" i="7" s="1"/>
  <c r="AN42" i="7"/>
  <c r="AN43" i="7" s="1"/>
  <c r="AN44" i="7" s="1"/>
  <c r="AN46" i="7" s="1"/>
  <c r="AN47" i="7" s="1"/>
  <c r="AN41" i="7"/>
  <c r="H39" i="7"/>
  <c r="H38" i="7"/>
  <c r="H37" i="7"/>
  <c r="H36" i="7"/>
  <c r="AN32" i="7"/>
  <c r="AN33" i="7" s="1"/>
  <c r="AN34" i="7" s="1"/>
  <c r="AN31" i="7"/>
  <c r="AN30" i="7"/>
  <c r="AN28" i="7"/>
  <c r="AN29" i="7" s="1"/>
  <c r="AN24" i="7"/>
  <c r="AN50" i="6"/>
  <c r="AN51" i="6" s="1"/>
  <c r="AN52" i="6" s="1"/>
  <c r="AN53" i="6" s="1"/>
  <c r="AN48" i="6"/>
  <c r="AN49" i="6" s="1"/>
  <c r="AN42" i="6"/>
  <c r="AN43" i="6" s="1"/>
  <c r="AN44" i="6" s="1"/>
  <c r="AN46" i="6" s="1"/>
  <c r="AN47" i="6" s="1"/>
  <c r="AN41" i="6"/>
  <c r="H39" i="6"/>
  <c r="H38" i="6"/>
  <c r="H36" i="6"/>
  <c r="AN32" i="6"/>
  <c r="AN33" i="6" s="1"/>
  <c r="AN34" i="6" s="1"/>
  <c r="AN31" i="6"/>
  <c r="AN30" i="6"/>
  <c r="AN28" i="6"/>
  <c r="AN29" i="6" s="1"/>
  <c r="AN24" i="6"/>
  <c r="AN63" i="5"/>
  <c r="AN64" i="5" s="1"/>
  <c r="AN65" i="5" s="1"/>
  <c r="AN66" i="5" s="1"/>
  <c r="AN61" i="5"/>
  <c r="AN62" i="5" s="1"/>
  <c r="AN55" i="5"/>
  <c r="AN56" i="5" s="1"/>
  <c r="AN57" i="5" s="1"/>
  <c r="AN59" i="5" s="1"/>
  <c r="AN60" i="5" s="1"/>
  <c r="AN41" i="5"/>
  <c r="AN50" i="5" s="1"/>
  <c r="AN51" i="5" s="1"/>
  <c r="AN52" i="5" s="1"/>
  <c r="AN53" i="5" s="1"/>
  <c r="AN54" i="5" s="1"/>
  <c r="H39" i="5"/>
  <c r="H38" i="5"/>
  <c r="H37" i="5"/>
  <c r="H36" i="5"/>
  <c r="G35" i="5"/>
  <c r="F35" i="5"/>
  <c r="AN32" i="5"/>
  <c r="AN33" i="5" s="1"/>
  <c r="AN34" i="5" s="1"/>
  <c r="AN31" i="5"/>
  <c r="AN30" i="5"/>
  <c r="AN28" i="5"/>
  <c r="AN29" i="5" s="1"/>
  <c r="AN24" i="5"/>
  <c r="AN65" i="4"/>
  <c r="AN66" i="4" s="1"/>
  <c r="AN67" i="4" s="1"/>
  <c r="AN68" i="4" s="1"/>
  <c r="AN63" i="4"/>
  <c r="AN64" i="4" s="1"/>
  <c r="AN57" i="4"/>
  <c r="AN58" i="4" s="1"/>
  <c r="AN59" i="4" s="1"/>
  <c r="AN61" i="4" s="1"/>
  <c r="AN62" i="4" s="1"/>
  <c r="AN41" i="4"/>
  <c r="AN50" i="4" s="1"/>
  <c r="AN51" i="4" s="1"/>
  <c r="AN52" i="4" s="1"/>
  <c r="AN53" i="4" s="1"/>
  <c r="AN54" i="4" s="1"/>
  <c r="AN55" i="4" s="1"/>
  <c r="AN56" i="4" s="1"/>
  <c r="G35" i="4"/>
  <c r="F35" i="4"/>
  <c r="AN32" i="4"/>
  <c r="AN33" i="4" s="1"/>
  <c r="AN34" i="4" s="1"/>
  <c r="AN31" i="4"/>
  <c r="AN30" i="4"/>
  <c r="AN28" i="4"/>
  <c r="AN29" i="4" s="1"/>
  <c r="H27" i="4"/>
  <c r="G27" i="4"/>
  <c r="AN24" i="4"/>
  <c r="AN64" i="2"/>
  <c r="AN65" i="2" s="1"/>
  <c r="AN66" i="2" s="1"/>
  <c r="AN67" i="2" s="1"/>
  <c r="AN62" i="2"/>
  <c r="AN63" i="2" s="1"/>
  <c r="AN56" i="2"/>
  <c r="AN57" i="2" s="1"/>
  <c r="AN58" i="2" s="1"/>
  <c r="AN60" i="2" s="1"/>
  <c r="AN61" i="2" s="1"/>
  <c r="AN41" i="2"/>
  <c r="AN50" i="2" s="1"/>
  <c r="AN51" i="2" s="1"/>
  <c r="AN52" i="2" s="1"/>
  <c r="AN53" i="2" s="1"/>
  <c r="AN54" i="2" s="1"/>
  <c r="AN55" i="2" s="1"/>
  <c r="H36" i="2"/>
  <c r="I36" i="2" s="1"/>
  <c r="G35" i="2"/>
  <c r="F35" i="2"/>
  <c r="AN32" i="2"/>
  <c r="AN33" i="2" s="1"/>
  <c r="AN34" i="2" s="1"/>
  <c r="AN31" i="2"/>
  <c r="AN30" i="2"/>
  <c r="AN28" i="2"/>
  <c r="AN29" i="2" s="1"/>
  <c r="AN24" i="2"/>
  <c r="AN65" i="1"/>
  <c r="AN66" i="1" s="1"/>
  <c r="AN67" i="1" s="1"/>
  <c r="AN68" i="1" s="1"/>
  <c r="AN63" i="1"/>
  <c r="AN64" i="1" s="1"/>
  <c r="AN57" i="1"/>
  <c r="AN58" i="1" s="1"/>
  <c r="AN59" i="1" s="1"/>
  <c r="AN61" i="1" s="1"/>
  <c r="AN62" i="1" s="1"/>
  <c r="AN41" i="1"/>
  <c r="AN50" i="1" s="1"/>
  <c r="AN51" i="1" s="1"/>
  <c r="AN52" i="1" s="1"/>
  <c r="AN53" i="1" s="1"/>
  <c r="AN54" i="1" s="1"/>
  <c r="AN55" i="1" s="1"/>
  <c r="AN56" i="1" s="1"/>
  <c r="H38" i="1"/>
  <c r="I38" i="1" s="1"/>
  <c r="H37" i="1"/>
  <c r="I37" i="1" s="1"/>
  <c r="H36" i="1"/>
  <c r="I36" i="1" s="1"/>
  <c r="G35" i="1"/>
  <c r="F35" i="1"/>
  <c r="AN32" i="1"/>
  <c r="AN33" i="1" s="1"/>
  <c r="AN34" i="1" s="1"/>
  <c r="AN31" i="1"/>
  <c r="AN30" i="1"/>
  <c r="AN28" i="1"/>
  <c r="AN29" i="1" s="1"/>
  <c r="AN24" i="1"/>
  <c r="H37" i="2" l="1"/>
  <c r="H39" i="1"/>
  <c r="I39" i="1" s="1"/>
  <c r="I37" i="2" l="1"/>
  <c r="H38" i="2"/>
  <c r="I38" i="2" l="1"/>
  <c r="H39" i="2" s="1"/>
</calcChain>
</file>

<file path=xl/sharedStrings.xml><?xml version="1.0" encoding="utf-8"?>
<sst xmlns="http://schemas.openxmlformats.org/spreadsheetml/2006/main" count="1251" uniqueCount="237">
  <si>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</si>
  <si>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</si>
  <si>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</si>
  <si>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</si>
  <si>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</si>
  <si>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</si>
  <si>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</si>
  <si>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</si>
  <si>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</si>
  <si>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</si>
  <si>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</si>
  <si>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Financiera</t>
  </si>
  <si>
    <t>Clase de proceso:</t>
  </si>
  <si>
    <t xml:space="preserve">Apoyo </t>
  </si>
  <si>
    <t xml:space="preserve">Eficacia </t>
  </si>
  <si>
    <t xml:space="preserve">Objetivo del Proceso </t>
  </si>
  <si>
    <t>Administrar los recursos financieros de la entidad mediante su custodia, control y registro con el fin de garantizar el financiamiento de la operación del IDEP</t>
  </si>
  <si>
    <t>Eficiencia</t>
  </si>
  <si>
    <t xml:space="preserve">Líder del proceso: </t>
  </si>
  <si>
    <t>Subdirector(a) Administrativo(a), Financiero(a) y de Control Disciplinario</t>
  </si>
  <si>
    <t>Efectividad</t>
  </si>
  <si>
    <t>PERIODICIDAD</t>
  </si>
  <si>
    <t>Nombre del indicador:</t>
  </si>
  <si>
    <t xml:space="preserve">Porcentaje de ejecución con compromisos del Presupuesto de Inversión </t>
  </si>
  <si>
    <t>Código</t>
  </si>
  <si>
    <t>GF-01</t>
  </si>
  <si>
    <t>Mensual</t>
  </si>
  <si>
    <t>Objetivo del indicador:</t>
  </si>
  <si>
    <t xml:space="preserve">Medir el porcentaje de ejecución  con compromisos del Presupuesto de Inversión </t>
  </si>
  <si>
    <t>Bimestral</t>
  </si>
  <si>
    <t>Metodología de la medición</t>
  </si>
  <si>
    <t xml:space="preserve">Este indicador se calcula a partir de la sumatoria de la ejecución presupuestal de inversión con compromisos en el trimestre  sobre el valor de apropiación presupuestal definitiva de inversión </t>
  </si>
  <si>
    <t xml:space="preserve">Trimestral </t>
  </si>
  <si>
    <t xml:space="preserve">Meta del Plan de Desarrollo a la que aporta </t>
  </si>
  <si>
    <t>No aplica</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</si>
  <si>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</si>
  <si>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</si>
  <si>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</si>
  <si>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</si>
  <si>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</si>
  <si>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</si>
  <si>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</si>
  <si>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</si>
  <si>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</si>
  <si>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</si>
  <si>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</si>
  <si>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Periodicidad de recolección de la información </t>
  </si>
  <si>
    <t>Estratégico</t>
  </si>
  <si>
    <t>Ejecución presupuestal del trimestre de inversión con compromisos /Apropiación presupuestal definitiva total de inversión)*100</t>
  </si>
  <si>
    <t>Porcentaje</t>
  </si>
  <si>
    <t>Ejecución presupuestal del trimestre de inversión con compromisos</t>
  </si>
  <si>
    <t>Número</t>
  </si>
  <si>
    <t>Expediente de Ejecución presupuestal de gastos e ingresos</t>
  </si>
  <si>
    <t xml:space="preserve">Misional </t>
  </si>
  <si>
    <t>Apropiación presupuestal definitiva total de inversión</t>
  </si>
  <si>
    <t xml:space="preserve">Evaluación </t>
  </si>
  <si>
    <t>PROCESO</t>
  </si>
  <si>
    <t xml:space="preserve">Tendencia </t>
  </si>
  <si>
    <t>Tipo del indicador</t>
  </si>
  <si>
    <t xml:space="preserve">Meta anual </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</si>
  <si>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</si>
  <si>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</si>
  <si>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</si>
  <si>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</si>
  <si>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</si>
  <si>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</si>
  <si>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</si>
  <si>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</si>
  <si>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</si>
  <si>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</si>
  <si>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</si>
  <si>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</si>
  <si>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</si>
  <si>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</si>
  <si>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</si>
  <si>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</si>
  <si>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</si>
  <si>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</si>
  <si>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</si>
  <si>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</si>
  <si>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</si>
  <si>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</si>
  <si>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</si>
  <si>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Recursos Fisicos y Ambiental</t>
  </si>
  <si>
    <t>Gestión de Talento Humano</t>
  </si>
  <si>
    <t>II. RESULTADOS DE LA MEDICIÓN DEL INDICADOR</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</si>
  <si>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</si>
  <si>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</si>
  <si>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</si>
  <si>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</si>
  <si>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</si>
  <si>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</si>
  <si>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</si>
  <si>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</si>
  <si>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</si>
  <si>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</si>
  <si>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</si>
  <si>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</si>
  <si>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</si>
  <si>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</si>
  <si>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</si>
  <si>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</si>
  <si>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</si>
  <si>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</si>
  <si>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</si>
  <si>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</si>
  <si>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Docentes</t>
  </si>
  <si>
    <t>Programas</t>
  </si>
  <si>
    <t>Días</t>
  </si>
  <si>
    <t>Tasa</t>
  </si>
  <si>
    <t>Indice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</si>
  <si>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</si>
  <si>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</si>
  <si>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</si>
  <si>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</si>
  <si>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</si>
  <si>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</si>
  <si>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</si>
  <si>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</si>
  <si>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</si>
  <si>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</si>
  <si>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 xml:space="preserve">Metas 419 - Sostener el 100% la implementación del Sistema Integrado de Gestión </t>
  </si>
  <si>
    <t>Si</t>
  </si>
  <si>
    <t>No</t>
  </si>
  <si>
    <t xml:space="preserve">Tercer Trimestre </t>
  </si>
  <si>
    <t xml:space="preserve">Total Año </t>
  </si>
  <si>
    <t>Máximo</t>
  </si>
  <si>
    <t>Aceptable</t>
  </si>
  <si>
    <t>Mínimo</t>
  </si>
  <si>
    <t>Porcentaje de ejecución  con compromisos  del Presupuesto de Funcionamiento</t>
  </si>
  <si>
    <t>GF-02</t>
  </si>
  <si>
    <t>Medir el porcentaje de ejecución con compromisos del  Presupuesto de Funcionamiento del IDEP para la vigencia actual</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</si>
  <si>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</si>
  <si>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</si>
  <si>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con del trimestre compromisos Recursos de Funcionamiento</t>
  </si>
  <si>
    <t xml:space="preserve">Apropiación presupuestal definitiva total de Funcionamiento </t>
  </si>
  <si>
    <t>Trimestral</t>
  </si>
  <si>
    <t>Jefe Oficina Control Interno</t>
  </si>
  <si>
    <t>ACUMULACIÓN DEL RESULTADO</t>
  </si>
  <si>
    <t>Meta 419 - Sostener el 100% de la implementación del Sistema Integrado de Gestión</t>
  </si>
  <si>
    <t xml:space="preserve">Porcentaje de giros de reservas presupuestales en la vigencia </t>
  </si>
  <si>
    <t>GF-03</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</si>
  <si>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</si>
  <si>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</si>
  <si>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Giros de reservas en el trimestre / Total de reservas presupuestales constituidas )*100</t>
  </si>
  <si>
    <t>Giros de reservas en el trimestre</t>
  </si>
  <si>
    <t>Expediente Ejecución presupuestal de Reservas</t>
  </si>
  <si>
    <t xml:space="preserve">Total de reservas presupuestales constituidas </t>
  </si>
  <si>
    <t xml:space="preserve">Porcentaje de  ejecución del PAC del periodo (Vigencia y Reserva Presupuestal) </t>
  </si>
  <si>
    <t>GF-05</t>
  </si>
  <si>
    <t>Medir el porcentaje de ejecución del PAC en el periodo</t>
  </si>
  <si>
    <t xml:space="preserve">Este indicador se calcula a partir de Ejecución total pagos PAC en el Trimestre sobre el Presupuesto programado en PAC del trimestre </t>
  </si>
  <si>
    <t>Ejecución pagos PAC en el periodo / Presupuesto programado PAC en el periodo)*100</t>
  </si>
  <si>
    <t>Ejecución pagos PAC en el periodo</t>
  </si>
  <si>
    <t>BOGDATA</t>
  </si>
  <si>
    <t>Presupuesto programado PAC en el periodo</t>
  </si>
  <si>
    <t>Porcentaje de Límite de concentración de recursos en cuentas bancarias del IDEP por entidad financiera (Banco de Bogotá)</t>
  </si>
  <si>
    <t>Medir el valor mínimo de concentración de recursos en el Banco de Bogotá</t>
  </si>
  <si>
    <t>Saldos disponible cuenta  bancaria al final de periodo por entidad financiera - Límite concentración de recursos</t>
  </si>
  <si>
    <t>Saldos disponible cuenta  bancaria al final de periodo por entidad financiera</t>
  </si>
  <si>
    <t>Extractos bancarios</t>
  </si>
  <si>
    <t>Límite concentración de recursos</t>
  </si>
  <si>
    <t>Cálculo</t>
  </si>
  <si>
    <t>&lt; $1</t>
  </si>
  <si>
    <t>&gt; $1</t>
  </si>
  <si>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</si>
  <si>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</si>
  <si>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</si>
  <si>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</si>
  <si>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 xml:space="preserve">Fuente verificable de información </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</si>
  <si>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</si>
  <si>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</si>
  <si>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5 formatos enviados a saber: Formato de saldos y movimientos convergencia, reporte de saldos de operaciones recíprocas convergencia, reporte de variaciones trimestrales significativas convergencia, formato COVID 19 convergencia y o archivo en formato PDF con los estados financieros trimestrales firmados y escaneados</t>
  </si>
  <si>
    <t>Número de reportes e informes contables trimestrales  solicitados por la CGN - Resolución 706 de 2016</t>
  </si>
  <si>
    <t>Línea base</t>
  </si>
  <si>
    <t>Aplicativo CHIP - Consultas - Consulta estados financieros IDEP código: 223111001</t>
  </si>
  <si>
    <t xml:space="preserve">OBSERVACIONES: </t>
  </si>
  <si>
    <t>Gestión de Recursos Físicos y Ambiental</t>
  </si>
  <si>
    <t>Índice</t>
  </si>
  <si>
    <t xml:space="preserve">Subdirector(a) Administrativo(a) y Financiero(a) </t>
  </si>
  <si>
    <t>Jefe Oficina Jurídica</t>
  </si>
  <si>
    <t>Profesional Especializado 07 SAF</t>
  </si>
  <si>
    <t>Profesional Especializado 04 SAF - Tesorero (a)</t>
  </si>
  <si>
    <t>Profesional Especializado 222-04 SAF</t>
  </si>
  <si>
    <t>x</t>
  </si>
  <si>
    <t>Para el primer trimestre se giraron recursos equivalente al 87% de las reservas constituidas. Dicho porcentaje se encuentra 7% por encima de lo proyectado y da cumplimiento a la proyección efectuada por la entidad.</t>
  </si>
  <si>
    <t>X</t>
  </si>
  <si>
    <t>El primer trimestre se cierra con compromisos acumulados equivalentes al 39,12% del total de inversión directa, porcentaje que  se encuentra dentro de lo proyectado por la entidad en herramientas como PAA primer trimestre y PAC para efectos de giros sobre los recursos comprometidos.  Por otra parte, si bien los compromisos se encuentran dentro de las programaciones realizadas por la entidad es importante la gestión que se realice en el segundo trimestre teniendo en cuenta aspectos como Ley de Garantías y cambio de administración. Por lo anterior, se socializará en Comité de Contratación las medidas que se adopten por parte de la Secretaría Distrital de Hacienda tendientes a la ejecución óptima de los recursos apropiados en inversión.</t>
  </si>
  <si>
    <t>GF-04</t>
  </si>
  <si>
    <t>GF-06</t>
  </si>
  <si>
    <t>El  segundo trimestre  termina con compromisos acumulados equivalentes al 44,98% del presupuesto aprobado en funcionamiento. Si bien, este porcentaje de ejecución se encuentra 5.% por debajo de lo proyectado, se justifica en el tramite que se viene haciendo para el calculo y pago del incremento salarial  aprobado para la presente vigencia, solicitud que se encuentra para aprobación de la CNSC.</t>
  </si>
  <si>
    <t>El segundo trimestre se cierra con compromisos acumulados equivalentes al 89,71% del total de inversión directa, porcentaje que  se encuentra  por encima de lo proyectado por la entidad en herramientas como PAA primer trimestre y PAC para efectos de giros sobre los recursos comprometidos.  La gestión en compromisos se da como resultado del inicio de ley de garantías, comprometiendo dentro de esta fecha aquellos convenios que debían quedar antes del inicio de la misma.</t>
  </si>
  <si>
    <t xml:space="preserve">Para el primer trimestre se dio cumplimiento a lo proyectado dado que se efectuaron compromisos equivalentes al 21,39% del presupuesto de funcionamiento. </t>
  </si>
  <si>
    <t>En el segundo trimestre se giraron recursos equivalentes al 91,14% de las reservas constituidas. Dicho porcentaje se encuentra 8.86% por debajo de lo proyectado, por  lo cual, se socializará en próximo comité de contratación la necesidad de ejecutar y/o liquidar los saldos que se encuentran pendientes de giros por parte de la entidad.</t>
  </si>
  <si>
    <t>Se realizó nueva reprogramación del PAC para los meses de Julio, Agosto y Septiembre de 2023 en donde se contemplaron unos productos en detalle de recursos de inversión y en el caso de nomina se reviso nuevamente los efectos del retroactivo que espera ser girado en Julio/2023. Igualmente se recomendó a las áreas el estricto cumplimiento de los recursos programados puesto que será más difícil reprogramar los mismos en el último trimestre del año. El indicador se vio impactado por las demoras en contratación y la no entrega de productos por parte de contratistas.</t>
  </si>
  <si>
    <r>
      <t xml:space="preserve">Para el primer trimestre del año 2023, se ha cumplido con 85,01% de los recursos programados en el PAC, el cual ha tenido el siguiente comportamiento para cada mes:    </t>
    </r>
    <r>
      <rPr>
        <b/>
        <sz val="10"/>
        <color theme="1"/>
        <rFont val="Arial"/>
        <family val="2"/>
      </rPr>
      <t xml:space="preserve">Enero 2023: </t>
    </r>
    <r>
      <rPr>
        <sz val="10"/>
        <color theme="1"/>
        <rFont val="Arial"/>
        <family val="2"/>
      </rPr>
      <t xml:space="preserve">La ejecución del PAC de vigencia fue del 80,88% y en reservas del 88,52%. Para el caso de los recursos de vigencia el indicador fue afectado en su mayoría por recursos de nómina y aportes los cuales se ejecutaron en un 80,91% por retiro de funcionarios de la entidad y empleos que se encuentran en vacancia temporal.                                                                                                                              </t>
    </r>
    <r>
      <rPr>
        <b/>
        <sz val="10"/>
        <color theme="1"/>
        <rFont val="Arial"/>
        <family val="2"/>
      </rPr>
      <t xml:space="preserve">Febrero 2023: </t>
    </r>
    <r>
      <rPr>
        <sz val="10"/>
        <color theme="1"/>
        <rFont val="Arial"/>
        <family val="2"/>
      </rPr>
      <t xml:space="preserve">La ejecución del PAC de vigencia fue del 75,03% y en reservas del 79,64%. La ejecución de los recursos de vigencia se vio impactada por la no suscripción de contratos programados según programación inicial realizada en el mes de Diciembre de 2022, igualmente, los recursos por nómina y aportes se vieron impactados por las mismas razones del mes anterior, aunque este mes se llegaron a ejecutar recursos por 86,08% mejorando con respecto al mes anterior. En reservas no se pudo generar el pago de contratistas de la Oficina de Planeación y la Subdirección Administrativa y Financiera relativos a internet, aseo y el contrato suscrito con la Universidad Nacional por prorroga del mismo.                                                                                                                                                                  </t>
    </r>
    <r>
      <rPr>
        <b/>
        <sz val="10"/>
        <color theme="1"/>
        <rFont val="Arial"/>
        <family val="2"/>
      </rPr>
      <t xml:space="preserve">Marzo 2023: </t>
    </r>
    <r>
      <rPr>
        <sz val="10"/>
        <color theme="1"/>
        <rFont val="Arial"/>
        <family val="2"/>
      </rPr>
      <t>La ejecución del PAC de vigencia fue del 96,41% y en reservas del 95,59%. En vigencia el componente de nómina tuvo una ejecución del 97,21%, Bienes y Servicios del 88,88% y el rubro de inversión del 98,41%. En reservas se pagaron el 100% de recursos programados por bienes y servicios, pero en inversión faltó un pago proyectado de un contrato de la Subdirección Administrativa y Financiera.</t>
    </r>
  </si>
  <si>
    <t>Se recomendó a las áreas encargadas de programar el PAC de generar unas proyecciones acertadas para garantizar una mejor ejecución y un incremento en el porcentaje de cumplimiento.</t>
  </si>
  <si>
    <r>
      <t xml:space="preserve">Para el segundo trimestre del año 2023, se ha cumplido con 76,25% de los recursos programados en el PAC, el cual ha tenido el siguiente comportamiento para cada mes:    </t>
    </r>
    <r>
      <rPr>
        <b/>
        <sz val="10"/>
        <color theme="1"/>
        <rFont val="Arial"/>
        <family val="2"/>
      </rPr>
      <t xml:space="preserve">Abril 2023: </t>
    </r>
    <r>
      <rPr>
        <sz val="10"/>
        <color theme="1"/>
        <rFont val="Arial"/>
        <family val="2"/>
      </rPr>
      <t xml:space="preserve">La ejecución del PAC de vigencia fue del 76,67% y en reservas del 65,64%. Para el caso de los recursos de vigencia el indicador fue afectado en su mayoría por recursos de bienes y servicios que se ejecutaron en un 40,52% y en inversión en un  65,51% principalmente por el no giro de contratos de la oficina asesora de planeación y la subdirección académica.   </t>
    </r>
    <r>
      <rPr>
        <b/>
        <sz val="10"/>
        <color theme="1"/>
        <rFont val="Arial"/>
        <family val="2"/>
      </rPr>
      <t xml:space="preserve">Mayo 2023: </t>
    </r>
    <r>
      <rPr>
        <sz val="10"/>
        <color theme="1"/>
        <rFont val="Arial"/>
        <family val="2"/>
      </rPr>
      <t xml:space="preserve">La ejecución del PAC de vigencia fue del 60,37% y en reservas del 21,23%. La baja ejecución de los recursos de vigencia se vio impactada por el no giro del retroactivo de nómina contemplado, que significo ejecutar solo el 70,10% de los recursos programados , para el caso de bienes y servicios solo se ejecutaron recursos por  76,05% y en Inversión por el 56,07%, los mismos se ven impactados por el no giro de contratos contemplados en la reprogramación del mes de marzo de 2023.                                                                                                                                                       </t>
    </r>
    <r>
      <rPr>
        <b/>
        <sz val="10"/>
        <color theme="1"/>
        <rFont val="Arial"/>
        <family val="2"/>
      </rPr>
      <t xml:space="preserve">Junio 2023: </t>
    </r>
    <r>
      <rPr>
        <sz val="10"/>
        <color theme="1"/>
        <rFont val="Arial"/>
        <family val="2"/>
      </rPr>
      <t>La ejecución del PAC de vigencia fue del 85,96% y en reservas del 0%. En vigencia el componente de nómina tuvo una ejecución del 91,92%, Bienes y Servicios del 63,56% y el rubro de inversión del 84,22%. Los rubros de bienes y servicios se vieron impactados por el no giro de contratos contemplados por la subdirección administrativa y financiera y la oficina de planeación, además en inversión no se giraron todos los recursos que se debían suscribir con personas jurídicas que ante el monto de recursos se vio impactado.</t>
    </r>
  </si>
  <si>
    <t>Este indicador se calcula a partir de los excedentes de liquidez, es decir, de la suma de los saldos bancarios al final de cada periodo por entidad financiera, menos los compromisos y/o acreedores pendientes de pago  
Saldo cuentas bancarias por entidad financiera al final del periodo</t>
  </si>
  <si>
    <t>&lt;  o = $0</t>
  </si>
  <si>
    <t>Este indicador se calcula a partir de los excedentes de liquidez, es decir, de la suma de los saldos bancarios al final de cada periodo por entidad financiera, menos los compromisos y/o acreedores pendientes de pago * 80% Saldo cuentas bancarias por entidad financiera al final del periodo</t>
  </si>
  <si>
    <r>
      <t xml:space="preserve">De acuerdo con la Resolución 315 de 2019, para el primer trimestre del año 2023 se ha cumplimiento con los limites de concentración de recursos en el Banco Av. Villas:                                                                                                                                                                 </t>
    </r>
    <r>
      <rPr>
        <b/>
        <sz val="10"/>
        <color theme="1"/>
        <rFont val="Arial"/>
        <family val="2"/>
      </rPr>
      <t xml:space="preserve">Enero 2023: </t>
    </r>
    <r>
      <rPr>
        <sz val="10"/>
        <color theme="1"/>
        <rFont val="Arial"/>
        <family val="2"/>
      </rPr>
      <t xml:space="preserve">El limite de concentración de recursos para el mes de enero de 2023 era de $93.923.865 y los recursos disponibles en el Banco Av. Villas fueron de $26.890.031.                                                                                                                                                                                                                            </t>
    </r>
    <r>
      <rPr>
        <b/>
        <sz val="10"/>
        <color theme="1"/>
        <rFont val="Arial"/>
        <family val="2"/>
      </rPr>
      <t xml:space="preserve">Febrero 2023: </t>
    </r>
    <r>
      <rPr>
        <sz val="10"/>
        <color theme="1"/>
        <rFont val="Arial"/>
        <family val="2"/>
      </rPr>
      <t xml:space="preserve">El limite de concentración de recursos para el mes de febrero de 2023 era de $215.896.073 y los recursos disponibles en el Banco Av. Villas fueron de $58.863.093.                                                                                                                                                                                                                              </t>
    </r>
    <r>
      <rPr>
        <b/>
        <sz val="10"/>
        <color theme="1"/>
        <rFont val="Arial"/>
        <family val="2"/>
      </rPr>
      <t>Marzo 2023:</t>
    </r>
    <r>
      <rPr>
        <sz val="10"/>
        <color theme="1"/>
        <rFont val="Arial"/>
        <family val="2"/>
      </rPr>
      <t xml:space="preserve"> El limite de concentración de recursos para el mes de marzo de 2023 era de $115.077.299 y los recursos disponibles en el Banco Av. Villas fueron de $29.372.224.                                                                                                                                                                                                                                                         </t>
    </r>
    <r>
      <rPr>
        <b/>
        <sz val="10"/>
        <color theme="1"/>
        <rFont val="Arial"/>
        <family val="2"/>
      </rPr>
      <t/>
    </r>
  </si>
  <si>
    <t>Porcentaje de Límite de concentración de recursos en cuentas bancarias del IDEP por entidad financiera (Banco Av. Villas)</t>
  </si>
  <si>
    <t>Medir el valor mínimo de concentración de recursos en el Banco Av. Villas</t>
  </si>
  <si>
    <t>Se efectuó el reporte de la información del cuarto trimestre de 2022, octubre a diciembre de 2022, de manera oportuna y a través de la plataforma CHIP, reportando archivo de saldos y movimientos, saldos de operaciones recíprocas. variaciones trimestrales significativas y notas explicativas a los estados financieros de acuerdo con  lo establecido en las Resoluciones 533 y 620 de 2015 de la Contaduría General de la Nación. Se publicaron los estados financieros relativos a los meses de enero y febrero de 2023.</t>
  </si>
  <si>
    <t>Período de medición</t>
  </si>
  <si>
    <t>Meta</t>
  </si>
  <si>
    <t>Resultado Gestión Período</t>
  </si>
  <si>
    <t>Resultado Gestión Año</t>
  </si>
  <si>
    <t>Período de Medición</t>
  </si>
  <si>
    <r>
      <t xml:space="preserve">De acuerdo con la Resolución 315 de 2019, para el primer trimestre del año 2023 se ha cumplimiento con los limites de concentración de recursos en el Banco de Bogotá:
</t>
    </r>
    <r>
      <rPr>
        <b/>
        <sz val="10"/>
        <color theme="1"/>
        <rFont val="Arial"/>
        <family val="2"/>
      </rPr>
      <t xml:space="preserve">Enero 2023: </t>
    </r>
    <r>
      <rPr>
        <sz val="10"/>
        <color theme="1"/>
        <rFont val="Arial"/>
        <family val="2"/>
      </rPr>
      <t xml:space="preserve">El limite de concentración de recursos para el mes de enero de 2023 era de $93.923.865 y los recursos disponibles en el Banco de Bogotá fueron de $90.514.800.                                                                                                                                                                                                                            </t>
    </r>
    <r>
      <rPr>
        <b/>
        <sz val="10"/>
        <color theme="1"/>
        <rFont val="Arial"/>
        <family val="2"/>
      </rPr>
      <t xml:space="preserve">Febrero 2023: </t>
    </r>
    <r>
      <rPr>
        <sz val="10"/>
        <color theme="1"/>
        <rFont val="Arial"/>
        <family val="2"/>
      </rPr>
      <t xml:space="preserve">El limite de concentración de recursos para el mes de febrero de 2023 era de $215.896.073 y los recursos disponibles en el Banco de Bogotá fueron de $211.006.998.                                                                                                                                                                                                                              </t>
    </r>
    <r>
      <rPr>
        <b/>
        <sz val="10"/>
        <color theme="1"/>
        <rFont val="Arial"/>
        <family val="2"/>
      </rPr>
      <t>Marzo 2023:</t>
    </r>
    <r>
      <rPr>
        <sz val="10"/>
        <color theme="1"/>
        <rFont val="Arial"/>
        <family val="2"/>
      </rPr>
      <t xml:space="preserve"> El limite de concentración de recursos para el mes de marzo de 2023 era de $115.077.299 y los recursos disponibles en el Banco de Bogotá fueron de $114.474.399.                                                                                                                                                                                                                                                         </t>
    </r>
  </si>
  <si>
    <r>
      <t xml:space="preserve">De acuerdo con la Resolución 315 de 2019, para el segundo trimestre del año 2023 se ha cumplimiento con los limites de concentración de recursos en el Banco de Bogotá: 
</t>
    </r>
    <r>
      <rPr>
        <b/>
        <sz val="10"/>
        <color theme="1"/>
        <rFont val="Arial"/>
        <family val="2"/>
      </rPr>
      <t xml:space="preserve">Abril 2023: </t>
    </r>
    <r>
      <rPr>
        <sz val="10"/>
        <color theme="1"/>
        <rFont val="Arial"/>
        <family val="2"/>
      </rPr>
      <t xml:space="preserve">El limite de concentración de recursos para el mes de abril de 2023 era de $50.418.696 y los recursos disponibles en el Banco de Bogotá fueron de $44.661.221.                                                                                                                                                                                                                            </t>
    </r>
    <r>
      <rPr>
        <b/>
        <sz val="10"/>
        <color theme="1"/>
        <rFont val="Arial"/>
        <family val="2"/>
      </rPr>
      <t xml:space="preserve">Mayo 2023: </t>
    </r>
    <r>
      <rPr>
        <sz val="10"/>
        <color theme="1"/>
        <rFont val="Arial"/>
        <family val="2"/>
      </rPr>
      <t xml:space="preserve">El limite de concentración de recursos para el mes de mayo de 2023 era de $31.055.475 y los recursos disponibles en el Banco de Bogotá fueron de $30.457.076.                                                                                                                                                                                                                              </t>
    </r>
    <r>
      <rPr>
        <b/>
        <sz val="10"/>
        <color theme="1"/>
        <rFont val="Arial"/>
        <family val="2"/>
      </rPr>
      <t>Junio 2023:</t>
    </r>
    <r>
      <rPr>
        <sz val="10"/>
        <color theme="1"/>
        <rFont val="Arial"/>
        <family val="2"/>
      </rPr>
      <t xml:space="preserve"> El limite de concentración de recursos para el mes de junio de 2023 era de $134.561.587 y los recursos disponibles en el Banco de Bogotá fueron de $124,339,852.                                                                                                                                                                                                                                                         </t>
    </r>
  </si>
  <si>
    <r>
      <t xml:space="preserve">De acuerdo con la Resolución 315 de 2019, para el segundo trimestre del año 2023 se ha cumplimiento con los limites de concentración de recursos en el Banco Av. Villas:                                                                                                                                                               
</t>
    </r>
    <r>
      <rPr>
        <b/>
        <sz val="10"/>
        <color theme="1"/>
        <rFont val="Arial"/>
        <family val="2"/>
      </rPr>
      <t xml:space="preserve">Abril 2023: </t>
    </r>
    <r>
      <rPr>
        <sz val="10"/>
        <color theme="1"/>
        <rFont val="Arial"/>
        <family val="2"/>
      </rPr>
      <t xml:space="preserve">El limite de concentración de recursos para el mes de abril de 2023 era de $50.418.696 y los recursos disponibles en el Banco Av. Villas fueron de $18.362.149.                                                                                                                                                                                                                            </t>
    </r>
    <r>
      <rPr>
        <b/>
        <sz val="10"/>
        <color theme="1"/>
        <rFont val="Arial"/>
        <family val="2"/>
      </rPr>
      <t xml:space="preserve">Mayo 2023: </t>
    </r>
    <r>
      <rPr>
        <sz val="10"/>
        <color theme="1"/>
        <rFont val="Arial"/>
        <family val="2"/>
      </rPr>
      <t xml:space="preserve">El limite de concentración de recursos para el mes de mayo de 2023 era de $31.055.475 y los recursos disponibles en el Banco Av. Villas fueron de $8.362.268.                                                                                                                                                        </t>
    </r>
    <r>
      <rPr>
        <b/>
        <sz val="10"/>
        <color theme="1"/>
        <rFont val="Arial"/>
        <family val="2"/>
      </rPr>
      <t xml:space="preserve">Junio 2023: </t>
    </r>
    <r>
      <rPr>
        <sz val="10"/>
        <color theme="1"/>
        <rFont val="Arial"/>
        <family val="2"/>
      </rPr>
      <t xml:space="preserve">El limite de concentración de recursos para el mes de junio de 2023 era de $134.561.587 y los recursos disponibles en el Banco Av. Villas fueron de $43.862.132.                                                                                                                                                                                                                                                         </t>
    </r>
  </si>
  <si>
    <t xml:space="preserve">Período de Medición </t>
  </si>
  <si>
    <t>Se presentaron oportunamente los estados financieros del primer trimestre de la vigencia 2023 de acuerdo con lo establecidos en las Resoluciones 533 y 620 de 2015 y 356 de 2022 de la Contaduría General de la Nación. Se publicaron los estados financieros relativos a los meses de marzo, abril  y mayo de 2023.</t>
  </si>
  <si>
    <t>El tercer trimestre se cierra con compromisos acumulados equivalentes al 92,53% del total de inversión directa, porcentaje que  si bien se encuentra  por debajo de lo proyectado por la entidad se justifica en que un alto porcentaje de los recursos pendientes de ejecutar se encuentran amparados en el proceso licitatorio de subasta inversa 001 de 2023, y de acuerdo con los tiempos estimados se contratará en el mes de octubre de 2023.</t>
  </si>
  <si>
    <t>Ninguna</t>
  </si>
  <si>
    <t>El  tercer trimestre  termina con compromisos acumulados equivalentes al 68,37% del presupuesto aprobado en funcionamiento. Si bien, este porcentaje de ejecución se encuentra 6.% por debajo de lo proyectado, se justifica en que, un alto porcentaje de los recursos por ejecutar obedecen al pago de nomina y aportes que presentan comportamientos recurrentes cada mes y  un alto porcentaje de ejecución en  diciembre como resultado del pago de prima de navidad y causación cuentas por pagar de cesantías.</t>
  </si>
  <si>
    <t xml:space="preserve">se remitirá alerta por correo y se  socializará en próximo comité de contratación la  urgencia de  liquidar los contratos con saldos en reservas. </t>
  </si>
  <si>
    <t>En este trimestre se presentó una alta ejecución de recursos, respecto al primer y segundo trimestre gracias a la conciencia generada en el Comité de Gestión Institucional sobre la importancia de ejecutar los recursos de forma oportuna teniendo en cuenta los indicadores elaborados por la Dirección Distrital de Tesorería.</t>
  </si>
  <si>
    <r>
      <t xml:space="preserve">De acuerdo con la Resolución 315 de 2019, para el tercer trimestre del año 2023 se ha cumplimiento con los limites de concentración de recursos en el Banco de Bogotá: 
</t>
    </r>
    <r>
      <rPr>
        <b/>
        <sz val="10"/>
        <color theme="1"/>
        <rFont val="Arial"/>
        <family val="2"/>
      </rPr>
      <t>Julio 2023:</t>
    </r>
    <r>
      <rPr>
        <sz val="10"/>
        <color theme="1"/>
        <rFont val="Arial"/>
        <family val="2"/>
      </rPr>
      <t xml:space="preserve"> El limite de concentración de recursos para el mes de julio de 2023 era de $812.319.897 y los recursos disponibles en el Banco de Bogotá fueron de $264.997.528.                                                                                                                                                                                                                            </t>
    </r>
    <r>
      <rPr>
        <b/>
        <sz val="10"/>
        <color theme="1"/>
        <rFont val="Arial"/>
        <family val="2"/>
      </rPr>
      <t>Agosto 2023</t>
    </r>
    <r>
      <rPr>
        <sz val="10"/>
        <color theme="1"/>
        <rFont val="Arial"/>
        <family val="2"/>
      </rPr>
      <t xml:space="preserve">: El limite de concentración de recursos para el mes de agosto de 2023 era de $325.223.473 y los recursos disponibles en el Banco de Bogotá fueron de $248.742.171.                                                                                                                                                                                                                              </t>
    </r>
    <r>
      <rPr>
        <b/>
        <sz val="10"/>
        <color theme="1"/>
        <rFont val="Arial"/>
        <family val="2"/>
      </rPr>
      <t>Septiembre 2023</t>
    </r>
    <r>
      <rPr>
        <sz val="10"/>
        <color theme="1"/>
        <rFont val="Arial"/>
        <family val="2"/>
      </rPr>
      <t xml:space="preserve">: El limite de concentración de recursos para el mes de septiembre de 2023 era de $227.799.143 y los recursos disponibles en el Banco de Bogotá fueron de $122.406.679.   </t>
    </r>
  </si>
  <si>
    <r>
      <t xml:space="preserve">De acuerdo con la Resolución 315 de 2019, para el tercer trimestre del año 2023 se ha cumplimiento con los limites de concentración de recursos en el Banco Av. Villas:                                                                                                                                                               
</t>
    </r>
    <r>
      <rPr>
        <b/>
        <sz val="10"/>
        <color theme="1"/>
        <rFont val="Arial"/>
        <family val="2"/>
      </rPr>
      <t xml:space="preserve">Julio 2023: </t>
    </r>
    <r>
      <rPr>
        <sz val="10"/>
        <color theme="1"/>
        <rFont val="Arial"/>
        <family val="2"/>
      </rPr>
      <t xml:space="preserve">El limite de concentración de recursos para el mes de julio de 2023 era de $812.319.897 y los recursos disponibles en el Banco Av. Villas fueron de $750.402.343.                                                                                                                                                                                                                            </t>
    </r>
    <r>
      <rPr>
        <b/>
        <sz val="10"/>
        <color theme="1"/>
        <rFont val="Arial"/>
        <family val="2"/>
      </rPr>
      <t xml:space="preserve">Agosto 2023: </t>
    </r>
    <r>
      <rPr>
        <sz val="10"/>
        <color theme="1"/>
        <rFont val="Arial"/>
        <family val="2"/>
      </rPr>
      <t xml:space="preserve">El limite de concentración de recursos para el mes de agosto de 2023 era de $325.223.473 y los recursos disponibles en el Banco Av. Villas fueron de $157.787.170.                                                                                                                                                        </t>
    </r>
    <r>
      <rPr>
        <b/>
        <sz val="10"/>
        <color theme="1"/>
        <rFont val="Arial"/>
        <family val="2"/>
      </rPr>
      <t xml:space="preserve">Septiembre 2023: </t>
    </r>
    <r>
      <rPr>
        <sz val="10"/>
        <color theme="1"/>
        <rFont val="Arial"/>
        <family val="2"/>
      </rPr>
      <t xml:space="preserve">El limite de concentración de recursos para el mes de septiembre de 2023 era de $227.799.143 y los recursos disponibles en el Banco Av. Villas fueron de $162.342.250.                                                                                                                                                                                                                                                         </t>
    </r>
  </si>
  <si>
    <t>En la presente vigencia se dio cumplimiento a la  ejecución de recursos asociados a reservas presupuestales , dado que si bien  se liquidaron dos contratos que generaron saldos respaldados mediante actas 001 y 002 del 2023, el resto de recursos fue girado previo cumplimiento de los objetos contractuales pactados en la misma</t>
  </si>
  <si>
    <t>En este trimestre se presentó una alta ejecución de recursos respecto a los tres primeros trimestres, aunque en los últimos dos meses por efecto de traslados presupuestales y recursos adicionados en fondo de compensación se solicitó adición de recursos en los rubros correspondientes.</t>
  </si>
  <si>
    <t>Se presentaron oportunamente los estados financieros del tercer trimestre de la vigencia 2023 de acuerdo con lo establecido en las Resoluciones 533 y 620 de 2015 y 356 de 2022 de la Contaduría General de la Nación. Se publicaron en la página web institucional los estados financieros relativos al tercer trimestre de julio a septiembre de 2023.</t>
  </si>
  <si>
    <t>Se presentaron oportunamente los estados financieros del segundo trimestre de la vigencia 2023 de acuerdo con lo establecidos en las Resoluciones 533 y 620 de 2015 y 356 de 2022 de la Contaduría General de la Nación. Se publicaron en la página web institucional los estados financieros relativos al segundo trimestre de abril  a junio de 2023.</t>
  </si>
  <si>
    <t>El cuarto trimestre se cierra con compromisos acumulados equivalentes al 99,71% del total de inversión directa, porcentaje que da cumplimiento a las proyecciones realizadas para este agregado si tenemos en cuenta que el saldo no ejecutado corresponde a recursos contratados por fuente recursos administrados, los cuales fueron recibidos de convenios celebrados con la Secretaría Distrital de Educación, recursos sobre los cuales se gestionarán las acciones requeridas a efectos de reintegrar dichos recursos a la Secretaría Distrital de Hacienda.</t>
  </si>
  <si>
    <t>Se socializará la información asociada al cierre de vigencia en el próximo comité que realice la entidad.</t>
  </si>
  <si>
    <t>En la presente vigencia se dio cumplimiento a la óptima ejecución de recursos asociados a Inversión Directa, dado que si bien quedaron recursos disponibles los mismos no están asociados a la oportuna ejecución con compromisos de  los mismos, sino a saldos que no fueron utilizados por las entidades contratantes sobre los cuales se realiza la correspondiente liquidación y devolución de recursos.</t>
  </si>
  <si>
    <t>En la vigencia objeto de análisis se presentó una eficiente ejecución de recursos en funcionamiento, si tenemos en cuenta que el saldo disponible corresponde a recursos de servicios inherentes a nómina justificados en el análisis del en el cuarto trimestre. Es importante tener en cuenta que en este agregado se realizaron once (11) traslados internos tipo INTE, dos (2) traslados que requirieron viabilidad presupuestal de la DDP y aprobación del Consejo Directivo y una (1)  Adición presupuestal a través del Fondo de Compensación,  los cuales se encuentran amparados en Circular Externa Nª DDP-000008 de 2019 y permitieron garantizar los recursos requeridos para el normal funcionamiento de la entidad</t>
  </si>
  <si>
    <t>El cuarto  trimestre  termina con compromisos acumulados equivalentes al 98,15% del presupuesto aprobado en funcionamiento. Si bien, este porcentaje de ejecución se encuentra 2.% por debajo de lo proyectado, se justifica así:  En los agregados de Nómina y Aportes las proyecciones evidenciaban que se requerían recursos adicionales teniendo en cuenta el incremento aprobado en la presente vigencia, el cual, fue superior al proyectado en el estudio y cargue de anteproyecto 2023. Por lo anterior, se solicitaron recursos adicionales a través del Fondo de Compensación, los cuales fueron aprobados mediante Decreto 559 de 2023 por valor de $139.6 millones. No obstante lo anterior, una vez giradas las novedades del último trimestre por estos agregados se genera un saldo disponible, el cual analizado para efectos del presente informe se origina por dos variables a saber: 1. El saldo reflejado en el rubro Prima de Vacaciones que se justifica en que  algunos servidores públicos de la entidad, no hicieron uso del disfrute de las mismas 2. El incremento presentado por incapacidades de servidores públicos de la entidad, recursos que fueron reintegrados al rubro Sueldo Básico. En lo que respecta al agregado Adquisición de Bienes y Servicios se cierra vigencia con una ejecución del 99,29% quedando saldos disponibles equivalentes al 0,71%, los cuales corresponde a cajas menores y servicios públicos generados en la normal ejecución de los recursos por este agregado.</t>
  </si>
  <si>
    <t>En el tercer trimestre se giraron recursos equivalentes al 92,8% de las reservas constituidas. Dicho porcentaje se encuentra 7,2% por debajo de lo proyectado y obedece a tres contratos que se encuentran  en proceso de liquidación a lo cual se han dado las alertas por correo y en los diferentes comités que realiza la entidad a efectos se realice de manera inmediata la liquidación de dichos contratos.  pendientes de giros por parte de la entidad.</t>
  </si>
  <si>
    <t>En el cuarto trimestre se giraron recursos equivalentes al 100,0% de las reservas constituidas. Dicho porcentaje permite culminar la vigencia con 100% de giros de las reservas. Adicionalmente es importante anotar que de las mismas se realizaron las gestiones requeridas y respaldadas mediante actas 001 y 002 del 2023, a fin de liquidar y reducir saldos de dos (2) contratos que generaron saldo a favor del IDEP:</t>
  </si>
  <si>
    <r>
      <rPr>
        <b/>
        <sz val="10"/>
        <color theme="1"/>
        <rFont val="Arial"/>
        <family val="2"/>
      </rPr>
      <t>Tercer Trimestre</t>
    </r>
    <r>
      <rPr>
        <sz val="10"/>
        <color theme="1"/>
        <rFont val="Arial"/>
        <family val="2"/>
      </rPr>
      <t xml:space="preserve">: En el tercer trimestre del año 2023, se ha cumplido con el 99,18% de los recursos programados en el PAC, en este trimestre se comportó de la siguiente forma cada mes: </t>
    </r>
    <r>
      <rPr>
        <b/>
        <sz val="10"/>
        <color theme="1"/>
        <rFont val="Arial"/>
        <family val="2"/>
      </rPr>
      <t>Julio 2023:</t>
    </r>
    <r>
      <rPr>
        <sz val="10"/>
        <color theme="1"/>
        <rFont val="Arial"/>
        <family val="2"/>
      </rPr>
      <t xml:space="preserve"> La ejecución del PAC de la vigencia fue del 98,47% y en reservas del 100%. En el caso de los recursos de vigencia no se tramito el pago de contratos a cargo de la Oficina de Planeación y de la Subdirección Administrativa y Financiera, en este último relacionado con el Servicio de Limpieza. Por su parte la nómina tuvo una ejecución del 98,96% y los valores ejecutados fueron saldos que no se requieren para el pago del mes ni el retroactivo. En los rubros de inversión directa se tuvo el mejor mes del año con una ejecución del 99,91%, el saldo pendiente obedece a un contrato de la Oficina de Planeación no tramitado y que parte de los recursos sirvieron para atender otro compromiso de la misma área. </t>
    </r>
    <r>
      <rPr>
        <b/>
        <sz val="10"/>
        <color theme="1"/>
        <rFont val="Arial"/>
        <family val="2"/>
      </rPr>
      <t>Agosto 2023:</t>
    </r>
    <r>
      <rPr>
        <sz val="10"/>
        <color theme="1"/>
        <rFont val="Arial"/>
        <family val="2"/>
      </rPr>
      <t xml:space="preserve"> La ejecución del PAC de la vigencia fue del 99,91% y para el caso de Reservas fue del 99,99%. Se incrementó la ejecución respecto del mes anterior al 99,90% con un acumulado al año del 90,12%, estos rubros son los que mejor comportamiento tienen en el año. En bienes y servicios se ejecutaron 99,75% de los recursos programados para el mes, aunque el acumulado del año se mantiene en el 71,02% por efecto de los pocos pagos tramitados en los meses anteriores que tenían montos importantes. En el rubro de inversión directa se ejecutó el 99,74% de los recursos porque no se tramitaron los pagos de la oficina jurídica por el corte de los contratos después de la cesión simultanea, parte de estos recursos sirvieron para atender compromisos de bienes y servicios y otros pagos de la oficina de planeación. </t>
    </r>
    <r>
      <rPr>
        <b/>
        <sz val="10"/>
        <color theme="1"/>
        <rFont val="Arial"/>
        <family val="2"/>
      </rPr>
      <t>Septiembre 2023:</t>
    </r>
    <r>
      <rPr>
        <sz val="10"/>
        <color theme="1"/>
        <rFont val="Arial"/>
        <family val="2"/>
      </rPr>
      <t xml:space="preserve"> La ejecución del PAC de la vigencia del mes fue del 99,32% en el caso de las reservas para el mes la ejecución fue del 0% porque todavía no se ha podido cerrar el proceso de pago del contrato suscrito con la Universidad Nacional de Colombia, el cual a la fecha tiene una reserva que asciende a $57.000.000, la misma no se pudo reprogramar para el último trimestre al ser parte de los recursos solicitados en el mes de septiembre 2023. Los rubros de nómina se ejecutaron en un 99,79% y su acumulado anual se incremento al 91,01%. Para el caso de los recursos de funcionamiento se ejecutaron en un 95,45% por el no tramite de pagos de la Oficina de Planeación y el contrato de Servicio de Limpieza de la Subdirección Administrativa y Financiera. En los rubros de inversión directa hubo una ejecución del 99,74% y en el acumulado del año estos asciende al 79,62%.</t>
    </r>
  </si>
  <si>
    <r>
      <rPr>
        <b/>
        <sz val="10"/>
        <color theme="1"/>
        <rFont val="Arial"/>
        <family val="2"/>
      </rPr>
      <t>Cuarto Trimestre:</t>
    </r>
    <r>
      <rPr>
        <sz val="10"/>
        <color theme="1"/>
        <rFont val="Arial"/>
        <family val="2"/>
      </rPr>
      <t xml:space="preserve"> En el cuarto trimestre del año, se ha cumplido con el 99,23% de los recursos programados en el PAC, en este trimestre se comportó de la siguiente forma cada mes: </t>
    </r>
    <r>
      <rPr>
        <b/>
        <sz val="10"/>
        <color theme="1"/>
        <rFont val="Arial"/>
        <family val="2"/>
      </rPr>
      <t>Octubre 2023</t>
    </r>
    <r>
      <rPr>
        <sz val="10"/>
        <color theme="1"/>
        <rFont val="Arial"/>
        <family val="2"/>
      </rPr>
      <t xml:space="preserve">: La ejecución del PAC de la vigencia fue del 97,13% y en reservas del 100%. En el caso de los recursos de vigencia no se tramito el pago de contratos a cargo de la Oficina de Planeación y de la Subdirección Administrativa y Financiera, relacionados con el Servicio de Mantenimiento de Computadores y el Servicio de Limpieza respectivamente. Por su parte la nómina tuvo una ejecución del 98,13% y los valores no ejecutados fueron menores valores pagados en algunos rubros. En los rubros de inversión directa se tuvo una ejecución del 98,79% que contrajo respecto del mes anterior, el saldo pendiente obedece a un contrato de la Subdirección Académica. </t>
    </r>
    <r>
      <rPr>
        <b/>
        <sz val="10"/>
        <color theme="1"/>
        <rFont val="Arial"/>
        <family val="2"/>
      </rPr>
      <t>Noviembre 2023</t>
    </r>
    <r>
      <rPr>
        <sz val="10"/>
        <color theme="1"/>
        <rFont val="Arial"/>
        <family val="2"/>
      </rPr>
      <t xml:space="preserve">: La ejecución del PAC de la vigencia fue del 99,91% y para el caso de Reservas fue del 99,99%. Se incrementó la ejecución respecto del mes anterior con un acumulado al año del 92,96%, estos rubros son los que mejor comportamiento tienen en el año. En bienes y servicios se ejecutaron 99,93% de los recursos programados para el mes, aunque el acumulado del año se mantiene en el 77,06% por efecto de los pocos pagos tramitados en los meses anteriores con montos importantes. En el rubro de inversión directa se ejecutó el 100% de los recursos . </t>
    </r>
    <r>
      <rPr>
        <b/>
        <sz val="10"/>
        <color theme="1"/>
        <rFont val="Arial"/>
        <family val="2"/>
      </rPr>
      <t>Diciembre 2023</t>
    </r>
    <r>
      <rPr>
        <sz val="10"/>
        <color theme="1"/>
        <rFont val="Arial"/>
        <family val="2"/>
      </rPr>
      <t>: La ejecución del PAC de la vigencia del mes fue del 99,92%  Los rubros de nómina se ejecutaron en un 100% y su acumulado anual se incremento al 93,67%. Para el caso de los recursos de funcionamiento se ejecutaron en un 98,77% por el reintegro de recursos no ejecutados del anticipo de caja menor de la vigencia 2023 y un incentivo no pecuniario que no fue aceptado por la funcionaria. En los rubros de inversión directa hubo una ejecución del 100% y en el acumulado del año estos asciende al 89,02%, se destaca que en este último trimestre en los rubros de inversión directa se suman los recursos administrados de destinación especifica por integración de la entidad a la Cuenta Única Distrital.</t>
    </r>
  </si>
  <si>
    <r>
      <t xml:space="preserve">De acuerdo con la Resolución 315 de 2019, para el cuarto trimestre del año 2023 se ha cumplimiento con los limites de concentración de recursos en el Banco de Bogotá: 
</t>
    </r>
    <r>
      <rPr>
        <b/>
        <sz val="10"/>
        <color theme="1"/>
        <rFont val="Arial"/>
        <family val="2"/>
      </rPr>
      <t>Octubre 2023:</t>
    </r>
    <r>
      <rPr>
        <sz val="10"/>
        <color theme="1"/>
        <rFont val="Arial"/>
        <family val="2"/>
      </rPr>
      <t xml:space="preserve"> El limite de concentración de recursos para el mes de octubre de 2023 era de $4.153.947 y los recursos disponibles en el Banco de Bogotá fueron de $1.326.867.                                                                                                                                                                                                                           </t>
    </r>
    <r>
      <rPr>
        <b/>
        <sz val="10"/>
        <color theme="1"/>
        <rFont val="Arial"/>
        <family val="2"/>
      </rPr>
      <t>Noviembre y Diciembre 2023:</t>
    </r>
    <r>
      <rPr>
        <sz val="10"/>
        <color theme="1"/>
        <rFont val="Arial"/>
        <family val="2"/>
      </rPr>
      <t xml:space="preserve"> No se evalúa el limite de concentración teniendo en cuenta que la entidad transfirió los recursos a la Dirección Distrital de Tesorería con motivo de la integración en la Cuenta Única Distrital y el cierre de una cuenta de Ahorros del Banco de Bogotá y las Cuentas de Ahorros del Banco Av Villas de acuerdo con Circular DDT 4 de 2023.</t>
    </r>
  </si>
  <si>
    <r>
      <t xml:space="preserve">De acuerdo con la Resolución 315 de 2019, para el tercer trimestre del año 2023 se ha cumplimiento con los limites de concentración de recursos en el Banco Av. Villas:                                                                                                                                                               
</t>
    </r>
    <r>
      <rPr>
        <b/>
        <sz val="10"/>
        <color theme="1"/>
        <rFont val="Arial"/>
        <family val="2"/>
      </rPr>
      <t xml:space="preserve">Octubre 2023: </t>
    </r>
    <r>
      <rPr>
        <sz val="10"/>
        <color theme="1"/>
        <rFont val="Arial"/>
        <family val="2"/>
      </rPr>
      <t xml:space="preserve">El limite de concentración de recursos para el mes de octubre de 2023 era de $4.153.947 y los recursos disponibles en el Banco Av. Villas fueron de $3.865.566.                                                                                                                                                                                                                            </t>
    </r>
    <r>
      <rPr>
        <b/>
        <sz val="10"/>
        <color theme="1"/>
        <rFont val="Arial"/>
        <family val="2"/>
      </rPr>
      <t xml:space="preserve">Noviembre y Diciembre 2023: </t>
    </r>
    <r>
      <rPr>
        <sz val="10"/>
        <color theme="1"/>
        <rFont val="Arial"/>
        <family val="2"/>
      </rPr>
      <t xml:space="preserve">No se evalúa el limite de concentración teniendo en cuenta que la entidad transfirió los recursos a la Dirección Distrital de Tesorería con motivo de la integración en la Cuenta Única Distrital y el cierre de una cuenta de Ahorros del Banco de Bogotá y las Cuentas de Ahorros del Banco Av. Villas de acuerdo con Circular DDT 4 de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</si>
</sst>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_);[Red]\(&quot;$&quot;\ #,##0\)"/>
    <numFmt numFmtId="165" formatCode="_(* #,##0.00_);_(* \(#,##0.00\);_(* &quot;-&quot;??_);_(@_)"/>
    <numFmt numFmtId="166" formatCode="_(* #,##0_);_(* \(#,##0\);_(* &quot;-&quot;??_);_(@_)"/>
    <numFmt numFmtId="167" formatCode="d/m/yyyy"/>
  </numFmts>
  <fonts count="41" x14ac:knownFonts="1">
    <font>
      <sz val="10"/>
      <color rgb="FF000000"/>
      <name val="Arial"/>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9"/>
      <color theme="1"/>
      <name val="Arial"/>
      <family val="2"/>
    </font>
    <font>
      <b/>
      <sz val="9"/>
      <color theme="1"/>
      <name val="Arial"/>
      <family val="2"/>
    </font>
    <font>
      <sz val="9"/>
      <name val="Arial"/>
      <family val="2"/>
    </font>
    <font>
      <sz val="9"/>
      <color rgb="FF000000"/>
      <name val="Arial"/>
      <family val="2"/>
    </font>
    <font>
      <b/>
      <sz val="9"/>
      <color theme="0"/>
      <name val="Arial"/>
      <family val="2"/>
    </font>
    <font>
      <sz val="9"/>
      <color theme="0"/>
      <name val="Arial"/>
      <family val="2"/>
    </font>
    <font>
      <sz val="10"/>
      <color rgb="FF000000"/>
      <name val="Arial"/>
      <family val="2"/>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4"/>
      <color theme="1"/>
      <name val="Arial"/>
      <family val="2"/>
    </font>
    <font>
      <b/>
      <sz val="14"/>
      <name val="Arial"/>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7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23" fillId="0" borderId="47"/>
  </cellStyleXfs>
  <cellXfs count="429">
    <xf numFmtId="0" fontId="0" fillId="0" borderId="0" xfId="0"/>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9" fontId="6" fillId="7" borderId="22"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5" xfId="0" applyFont="1" applyBorder="1" applyAlignment="1">
      <alignment horizontal="center" vertical="center" wrapText="1"/>
    </xf>
    <xf numFmtId="0" fontId="5" fillId="8"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9" fontId="5" fillId="8" borderId="26" xfId="0" applyNumberFormat="1" applyFont="1" applyFill="1" applyBorder="1" applyAlignment="1">
      <alignment horizontal="center" vertical="center" wrapText="1"/>
    </xf>
    <xf numFmtId="0" fontId="6" fillId="0" borderId="3" xfId="0" applyFont="1" applyBorder="1" applyAlignment="1">
      <alignment vertical="center" wrapText="1"/>
    </xf>
    <xf numFmtId="0" fontId="5" fillId="9" borderId="25" xfId="0" applyFont="1" applyFill="1" applyBorder="1" applyAlignment="1">
      <alignment horizontal="center" vertical="center" wrapText="1"/>
    </xf>
    <xf numFmtId="0" fontId="5" fillId="9" borderId="22" xfId="0" applyFont="1" applyFill="1" applyBorder="1" applyAlignment="1">
      <alignment horizontal="center" vertical="center" wrapText="1"/>
    </xf>
    <xf numFmtId="9" fontId="5" fillId="9" borderId="26"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9" fontId="5" fillId="10" borderId="20" xfId="0" applyNumberFormat="1" applyFont="1" applyFill="1" applyBorder="1" applyAlignment="1">
      <alignment horizontal="center" vertical="center" wrapText="1"/>
    </xf>
    <xf numFmtId="0" fontId="5" fillId="10" borderId="29" xfId="0" applyFont="1" applyFill="1" applyBorder="1" applyAlignment="1">
      <alignment horizontal="center" vertical="center" wrapText="1"/>
    </xf>
    <xf numFmtId="9" fontId="5" fillId="10" borderId="19"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32" xfId="0" applyFont="1" applyFill="1" applyBorder="1" applyAlignment="1">
      <alignment horizontal="center" vertical="center" wrapText="1"/>
    </xf>
    <xf numFmtId="9" fontId="9" fillId="11" borderId="32" xfId="0" applyNumberFormat="1" applyFont="1" applyFill="1" applyBorder="1" applyAlignment="1">
      <alignment horizontal="center" vertical="center" wrapText="1"/>
    </xf>
    <xf numFmtId="9" fontId="9" fillId="11" borderId="3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12" borderId="34" xfId="0" applyFont="1" applyFill="1" applyBorder="1" applyAlignment="1">
      <alignment horizontal="center" vertical="center"/>
    </xf>
    <xf numFmtId="0" fontId="10" fillId="12" borderId="37" xfId="0" applyFont="1" applyFill="1" applyBorder="1" applyAlignment="1">
      <alignment horizontal="center" vertical="center"/>
    </xf>
    <xf numFmtId="9" fontId="11" fillId="12" borderId="38" xfId="0" applyNumberFormat="1" applyFont="1" applyFill="1" applyBorder="1" applyAlignment="1">
      <alignment horizontal="center" vertical="center"/>
    </xf>
    <xf numFmtId="3" fontId="11" fillId="12" borderId="39" xfId="0" applyNumberFormat="1" applyFont="1" applyFill="1" applyBorder="1" applyAlignment="1">
      <alignment horizontal="center" vertical="center" wrapText="1"/>
    </xf>
    <xf numFmtId="0" fontId="10" fillId="12" borderId="41" xfId="0" applyFont="1" applyFill="1" applyBorder="1" applyAlignment="1">
      <alignment horizontal="center" vertical="center"/>
    </xf>
    <xf numFmtId="9" fontId="11" fillId="12" borderId="42" xfId="0" applyNumberFormat="1" applyFont="1" applyFill="1" applyBorder="1" applyAlignment="1">
      <alignment horizontal="center" vertical="center"/>
    </xf>
    <xf numFmtId="3" fontId="11" fillId="12" borderId="43"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3" borderId="15"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left" vertical="center" wrapText="1"/>
    </xf>
    <xf numFmtId="9" fontId="6" fillId="0" borderId="4" xfId="0" applyNumberFormat="1" applyFont="1" applyBorder="1" applyAlignment="1">
      <alignment horizontal="center" vertical="center" wrapText="1"/>
    </xf>
    <xf numFmtId="3" fontId="11" fillId="12" borderId="38"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5" fontId="5" fillId="8" borderId="26" xfId="0" applyNumberFormat="1" applyFont="1" applyFill="1" applyBorder="1" applyAlignment="1">
      <alignment horizontal="center" vertical="center" wrapText="1"/>
    </xf>
    <xf numFmtId="164" fontId="5" fillId="10" borderId="20" xfId="0" applyNumberFormat="1" applyFont="1" applyFill="1" applyBorder="1" applyAlignment="1">
      <alignment horizontal="center" vertical="center" wrapText="1"/>
    </xf>
    <xf numFmtId="0" fontId="9" fillId="11" borderId="48" xfId="0" applyFont="1" applyFill="1" applyBorder="1" applyAlignment="1">
      <alignment horizontal="center" vertical="center" wrapText="1"/>
    </xf>
    <xf numFmtId="0" fontId="9" fillId="11" borderId="49" xfId="0" applyFont="1" applyFill="1" applyBorder="1" applyAlignment="1">
      <alignment horizontal="center" vertical="center" wrapText="1"/>
    </xf>
    <xf numFmtId="9" fontId="9" fillId="11" borderId="49" xfId="0" applyNumberFormat="1" applyFont="1" applyFill="1" applyBorder="1" applyAlignment="1">
      <alignment horizontal="center" vertical="center" wrapText="1"/>
    </xf>
    <xf numFmtId="9" fontId="9" fillId="11" borderId="50" xfId="0" applyNumberFormat="1" applyFont="1" applyFill="1" applyBorder="1" applyAlignment="1">
      <alignment horizontal="center" vertical="center" wrapText="1"/>
    </xf>
    <xf numFmtId="2" fontId="11" fillId="12" borderId="39" xfId="0" applyNumberFormat="1" applyFont="1" applyFill="1" applyBorder="1" applyAlignment="1">
      <alignment horizontal="center" vertical="center"/>
    </xf>
    <xf numFmtId="166" fontId="11" fillId="2" borderId="39"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0" borderId="0" xfId="0" applyFont="1"/>
    <xf numFmtId="0" fontId="18" fillId="3" borderId="7" xfId="0" applyFont="1" applyFill="1" applyBorder="1" applyAlignment="1">
      <alignment horizontal="left"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8" fillId="5" borderId="20" xfId="0" applyFont="1" applyFill="1" applyBorder="1" applyAlignment="1">
      <alignment horizontal="center" vertical="center" wrapText="1"/>
    </xf>
    <xf numFmtId="9" fontId="17" fillId="3" borderId="15" xfId="0" applyNumberFormat="1" applyFont="1" applyFill="1" applyBorder="1" applyAlignment="1">
      <alignment horizontal="center" vertical="center" wrapText="1"/>
    </xf>
    <xf numFmtId="9" fontId="17" fillId="0" borderId="4" xfId="0" applyNumberFormat="1" applyFont="1" applyBorder="1" applyAlignment="1">
      <alignment horizontal="center" vertical="center" wrapText="1"/>
    </xf>
    <xf numFmtId="0" fontId="17" fillId="0" borderId="0" xfId="0" applyFont="1" applyAlignment="1">
      <alignment horizontal="center" vertical="center" wrapText="1"/>
    </xf>
    <xf numFmtId="9" fontId="18" fillId="7" borderId="22"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0" fontId="18" fillId="0" borderId="8"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center" wrapText="1"/>
    </xf>
    <xf numFmtId="0" fontId="17" fillId="0" borderId="15" xfId="0" applyFont="1" applyBorder="1" applyAlignment="1">
      <alignment horizontal="center" vertical="center" wrapText="1"/>
    </xf>
    <xf numFmtId="0" fontId="17" fillId="8" borderId="25" xfId="0" applyFont="1" applyFill="1" applyBorder="1" applyAlignment="1">
      <alignment horizontal="center" vertical="center" wrapText="1"/>
    </xf>
    <xf numFmtId="0" fontId="17" fillId="8" borderId="22" xfId="0" applyFont="1" applyFill="1" applyBorder="1" applyAlignment="1">
      <alignment horizontal="center" vertical="center" wrapText="1"/>
    </xf>
    <xf numFmtId="9" fontId="17" fillId="8" borderId="26" xfId="0" applyNumberFormat="1" applyFont="1" applyFill="1" applyBorder="1" applyAlignment="1">
      <alignment horizontal="center" vertical="center" wrapText="1"/>
    </xf>
    <xf numFmtId="0" fontId="18" fillId="0" borderId="3" xfId="0" applyFont="1" applyBorder="1" applyAlignment="1">
      <alignment vertical="center" wrapText="1"/>
    </xf>
    <xf numFmtId="0" fontId="17" fillId="9" borderId="25" xfId="0" applyFont="1" applyFill="1" applyBorder="1" applyAlignment="1">
      <alignment horizontal="center" vertical="center" wrapText="1"/>
    </xf>
    <xf numFmtId="0" fontId="17" fillId="9" borderId="22" xfId="0" applyFont="1" applyFill="1" applyBorder="1" applyAlignment="1">
      <alignment horizontal="center" vertical="center" wrapText="1"/>
    </xf>
    <xf numFmtId="9" fontId="17" fillId="9" borderId="26" xfId="0" applyNumberFormat="1" applyFont="1" applyFill="1" applyBorder="1" applyAlignment="1">
      <alignment horizontal="center" vertical="center" wrapText="1"/>
    </xf>
    <xf numFmtId="0" fontId="18" fillId="0" borderId="8" xfId="0" applyFont="1" applyBorder="1" applyAlignment="1">
      <alignment vertical="center" wrapText="1"/>
    </xf>
    <xf numFmtId="0" fontId="18" fillId="0" borderId="0" xfId="0" applyFont="1" applyAlignment="1">
      <alignment vertical="center" wrapText="1"/>
    </xf>
    <xf numFmtId="9" fontId="17" fillId="10" borderId="20" xfId="0" applyNumberFormat="1" applyFont="1" applyFill="1" applyBorder="1" applyAlignment="1">
      <alignment horizontal="center" vertical="center" wrapText="1"/>
    </xf>
    <xf numFmtId="0" fontId="17" fillId="10" borderId="29" xfId="0" applyFont="1" applyFill="1" applyBorder="1" applyAlignment="1">
      <alignment horizontal="center" vertical="center" wrapText="1"/>
    </xf>
    <xf numFmtId="9" fontId="17" fillId="10" borderId="19"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7" fillId="2" borderId="13" xfId="0" applyFont="1" applyFill="1" applyBorder="1" applyAlignment="1">
      <alignment horizontal="center" vertical="center" wrapText="1"/>
    </xf>
    <xf numFmtId="0" fontId="18" fillId="11" borderId="3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8" fillId="12" borderId="34" xfId="0" applyFont="1" applyFill="1" applyBorder="1" applyAlignment="1">
      <alignment horizontal="center" vertical="center"/>
    </xf>
    <xf numFmtId="9" fontId="17" fillId="12" borderId="35" xfId="0" applyNumberFormat="1" applyFont="1" applyFill="1" applyBorder="1" applyAlignment="1">
      <alignment horizontal="center" vertical="center"/>
    </xf>
    <xf numFmtId="3" fontId="17" fillId="12" borderId="35" xfId="0" applyNumberFormat="1" applyFont="1" applyFill="1" applyBorder="1" applyAlignment="1">
      <alignment horizontal="center" vertical="center" wrapText="1"/>
    </xf>
    <xf numFmtId="10" fontId="17" fillId="2" borderId="35" xfId="0" applyNumberFormat="1" applyFont="1" applyFill="1" applyBorder="1" applyAlignment="1">
      <alignment horizontal="center" vertical="center"/>
    </xf>
    <xf numFmtId="10" fontId="17" fillId="2" borderId="36" xfId="0" applyNumberFormat="1" applyFont="1" applyFill="1" applyBorder="1" applyAlignment="1">
      <alignment horizontal="center" vertical="center"/>
    </xf>
    <xf numFmtId="0" fontId="18" fillId="12" borderId="37" xfId="0" applyFont="1" applyFill="1" applyBorder="1" applyAlignment="1">
      <alignment horizontal="center" vertical="center"/>
    </xf>
    <xf numFmtId="9" fontId="17" fillId="12" borderId="38" xfId="0" applyNumberFormat="1" applyFont="1" applyFill="1" applyBorder="1" applyAlignment="1">
      <alignment horizontal="center" vertical="center"/>
    </xf>
    <xf numFmtId="3" fontId="17" fillId="12" borderId="39" xfId="0" applyNumberFormat="1" applyFont="1" applyFill="1" applyBorder="1" applyAlignment="1">
      <alignment horizontal="center" vertical="center" wrapText="1"/>
    </xf>
    <xf numFmtId="10" fontId="17" fillId="2" borderId="39" xfId="0" applyNumberFormat="1" applyFont="1" applyFill="1" applyBorder="1" applyAlignment="1">
      <alignment horizontal="center" vertical="center"/>
    </xf>
    <xf numFmtId="10" fontId="17" fillId="2" borderId="40" xfId="0" applyNumberFormat="1" applyFont="1" applyFill="1" applyBorder="1" applyAlignment="1">
      <alignment horizontal="center" vertical="center"/>
    </xf>
    <xf numFmtId="0" fontId="18" fillId="12" borderId="41" xfId="0" applyFont="1" applyFill="1" applyBorder="1" applyAlignment="1">
      <alignment horizontal="center" vertical="center"/>
    </xf>
    <xf numFmtId="9" fontId="17" fillId="12" borderId="42" xfId="0" applyNumberFormat="1" applyFont="1" applyFill="1" applyBorder="1" applyAlignment="1">
      <alignment horizontal="center" vertical="center"/>
    </xf>
    <xf numFmtId="0" fontId="20" fillId="0" borderId="0" xfId="0" applyFont="1" applyAlignment="1">
      <alignment horizontal="center" vertical="center" wrapText="1"/>
    </xf>
    <xf numFmtId="0" fontId="18" fillId="3" borderId="15" xfId="0" applyFont="1" applyFill="1" applyBorder="1" applyAlignment="1">
      <alignment horizontal="center" vertical="center" wrapText="1"/>
    </xf>
    <xf numFmtId="0" fontId="17" fillId="2" borderId="15" xfId="0" applyFont="1" applyFill="1" applyBorder="1" applyAlignment="1">
      <alignment vertical="center" wrapText="1"/>
    </xf>
    <xf numFmtId="0" fontId="22" fillId="3" borderId="7" xfId="0" applyFont="1" applyFill="1" applyBorder="1" applyAlignment="1">
      <alignment horizontal="center" vertical="center" wrapText="1"/>
    </xf>
    <xf numFmtId="0" fontId="22" fillId="0" borderId="0" xfId="0" applyFont="1" applyAlignment="1">
      <alignment horizontal="center" vertical="center" wrapText="1"/>
    </xf>
    <xf numFmtId="9" fontId="18" fillId="0" borderId="4" xfId="0" applyNumberFormat="1" applyFont="1" applyBorder="1" applyAlignment="1">
      <alignment horizontal="center" vertical="center" wrapText="1"/>
    </xf>
    <xf numFmtId="3" fontId="18" fillId="0" borderId="23" xfId="0" applyNumberFormat="1" applyFont="1" applyBorder="1" applyAlignment="1">
      <alignment vertical="center" wrapText="1"/>
    </xf>
    <xf numFmtId="3"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28" fillId="2" borderId="47" xfId="1" applyFont="1" applyFill="1" applyAlignment="1">
      <alignment horizontal="center" vertical="center" wrapText="1"/>
    </xf>
    <xf numFmtId="0" fontId="0" fillId="0" borderId="47" xfId="1" applyFont="1"/>
    <xf numFmtId="0" fontId="29" fillId="3" borderId="47" xfId="1" applyFont="1" applyFill="1" applyAlignment="1">
      <alignment horizontal="left" vertical="center" wrapText="1"/>
    </xf>
    <xf numFmtId="0" fontId="24" fillId="0" borderId="20" xfId="1" applyFont="1" applyBorder="1" applyAlignment="1">
      <alignment horizontal="center" vertical="center"/>
    </xf>
    <xf numFmtId="0" fontId="24" fillId="0" borderId="29" xfId="1" applyFont="1" applyBorder="1" applyAlignment="1">
      <alignment horizontal="center" vertical="center"/>
    </xf>
    <xf numFmtId="0" fontId="26" fillId="0" borderId="29" xfId="1" applyFont="1" applyBorder="1" applyAlignment="1">
      <alignment horizontal="center" vertical="center"/>
    </xf>
    <xf numFmtId="0" fontId="27" fillId="0" borderId="29" xfId="1" applyFont="1" applyBorder="1" applyAlignment="1">
      <alignment horizontal="center" vertical="center" wrapText="1"/>
    </xf>
    <xf numFmtId="0" fontId="27" fillId="0" borderId="19" xfId="1" applyFont="1" applyBorder="1" applyAlignment="1">
      <alignment horizontal="center" vertical="center" wrapText="1"/>
    </xf>
    <xf numFmtId="0" fontId="29" fillId="3" borderId="13" xfId="1" applyFont="1" applyFill="1" applyBorder="1" applyAlignment="1">
      <alignment horizontal="center" vertical="center" wrapText="1"/>
    </xf>
    <xf numFmtId="0" fontId="29" fillId="3" borderId="47" xfId="1" applyFont="1" applyFill="1" applyAlignment="1">
      <alignment horizontal="center" vertical="center" wrapText="1"/>
    </xf>
    <xf numFmtId="0" fontId="29" fillId="3" borderId="14" xfId="1" applyFont="1" applyFill="1" applyBorder="1" applyAlignment="1">
      <alignment horizontal="center" vertical="center" wrapText="1"/>
    </xf>
    <xf numFmtId="0" fontId="29" fillId="2" borderId="47" xfId="1" applyFont="1" applyFill="1" applyAlignment="1">
      <alignment horizontal="center" vertical="center" wrapText="1"/>
    </xf>
    <xf numFmtId="0" fontId="28" fillId="3" borderId="13" xfId="1" applyFont="1" applyFill="1" applyBorder="1" applyAlignment="1">
      <alignment horizontal="center" vertical="center" wrapText="1"/>
    </xf>
    <xf numFmtId="0" fontId="28" fillId="3" borderId="14" xfId="1" applyFont="1" applyFill="1" applyBorder="1" applyAlignment="1">
      <alignment horizontal="center" vertical="center" wrapText="1"/>
    </xf>
    <xf numFmtId="0" fontId="29" fillId="6" borderId="15" xfId="1" applyFont="1" applyFill="1" applyBorder="1" applyAlignment="1">
      <alignment horizontal="center" vertical="center" wrapText="1"/>
    </xf>
    <xf numFmtId="0" fontId="29" fillId="5" borderId="15" xfId="1" applyFont="1" applyFill="1" applyBorder="1" applyAlignment="1">
      <alignment horizontal="center" vertical="center" wrapText="1"/>
    </xf>
    <xf numFmtId="0" fontId="29" fillId="5" borderId="19" xfId="1" applyFont="1" applyFill="1" applyBorder="1" applyAlignment="1">
      <alignment horizontal="center" vertical="center" wrapText="1"/>
    </xf>
    <xf numFmtId="0" fontId="28" fillId="3" borderId="15"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20" xfId="1" applyFont="1" applyFill="1" applyBorder="1" applyAlignment="1">
      <alignment horizontal="center" vertical="center" wrapText="1"/>
    </xf>
    <xf numFmtId="0" fontId="29" fillId="5" borderId="20" xfId="1" applyFont="1" applyFill="1" applyBorder="1" applyAlignment="1">
      <alignment horizontal="center" vertical="center" wrapText="1"/>
    </xf>
    <xf numFmtId="9" fontId="28" fillId="3" borderId="15" xfId="1" applyNumberFormat="1" applyFont="1" applyFill="1" applyBorder="1" applyAlignment="1">
      <alignment horizontal="center" vertical="center" wrapText="1"/>
    </xf>
    <xf numFmtId="9" fontId="28" fillId="0" borderId="20" xfId="1" applyNumberFormat="1" applyFont="1" applyBorder="1" applyAlignment="1">
      <alignment horizontal="center" vertical="center" wrapText="1"/>
    </xf>
    <xf numFmtId="167" fontId="28" fillId="0" borderId="20" xfId="1" applyNumberFormat="1" applyFont="1" applyBorder="1" applyAlignment="1">
      <alignment horizontal="center" vertical="center" wrapText="1"/>
    </xf>
    <xf numFmtId="0" fontId="27" fillId="0" borderId="47" xfId="1" applyFont="1" applyAlignment="1">
      <alignment horizontal="center" vertical="center" wrapText="1"/>
    </xf>
    <xf numFmtId="9" fontId="29" fillId="7" borderId="27" xfId="1" applyNumberFormat="1" applyFont="1" applyFill="1" applyBorder="1" applyAlignment="1">
      <alignment horizontal="center" vertical="center" wrapText="1"/>
    </xf>
    <xf numFmtId="0" fontId="29" fillId="7" borderId="15" xfId="1" applyFont="1" applyFill="1" applyBorder="1" applyAlignment="1">
      <alignment horizontal="center" vertical="center" wrapText="1"/>
    </xf>
    <xf numFmtId="9" fontId="28" fillId="3" borderId="27" xfId="1" applyNumberFormat="1" applyFont="1" applyFill="1" applyBorder="1" applyAlignment="1">
      <alignment horizontal="center" vertical="center" wrapText="1"/>
    </xf>
    <xf numFmtId="0" fontId="29" fillId="0" borderId="13" xfId="1" applyFont="1" applyBorder="1" applyAlignment="1">
      <alignment horizontal="center" vertical="center" wrapText="1"/>
    </xf>
    <xf numFmtId="0" fontId="28" fillId="0" borderId="47" xfId="1" applyFont="1" applyAlignment="1">
      <alignment vertical="center" wrapText="1"/>
    </xf>
    <xf numFmtId="0" fontId="29" fillId="0" borderId="47" xfId="1" applyFont="1" applyAlignment="1">
      <alignment horizontal="center" vertical="center" wrapText="1"/>
    </xf>
    <xf numFmtId="0" fontId="28" fillId="0" borderId="15" xfId="1" applyFont="1" applyBorder="1" applyAlignment="1">
      <alignment horizontal="center" vertical="center" wrapText="1"/>
    </xf>
    <xf numFmtId="9" fontId="28" fillId="8" borderId="25" xfId="1" applyNumberFormat="1" applyFont="1" applyFill="1" applyBorder="1" applyAlignment="1">
      <alignment horizontal="center" vertical="center" wrapText="1"/>
    </xf>
    <xf numFmtId="0" fontId="28" fillId="8" borderId="27" xfId="1" applyFont="1" applyFill="1" applyBorder="1" applyAlignment="1">
      <alignment horizontal="center" vertical="center" wrapText="1"/>
    </xf>
    <xf numFmtId="9" fontId="28" fillId="8" borderId="26" xfId="1" applyNumberFormat="1" applyFont="1" applyFill="1" applyBorder="1" applyAlignment="1">
      <alignment vertical="center" wrapText="1"/>
    </xf>
    <xf numFmtId="9" fontId="28" fillId="9" borderId="25" xfId="1" applyNumberFormat="1" applyFont="1" applyFill="1" applyBorder="1" applyAlignment="1">
      <alignment horizontal="center" vertical="center" wrapText="1"/>
    </xf>
    <xf numFmtId="0" fontId="28" fillId="9" borderId="27" xfId="1" applyFont="1" applyFill="1" applyBorder="1" applyAlignment="1">
      <alignment horizontal="center" vertical="center" wrapText="1"/>
    </xf>
    <xf numFmtId="10" fontId="28" fillId="9" borderId="26" xfId="1" applyNumberFormat="1" applyFont="1" applyFill="1" applyBorder="1" applyAlignment="1">
      <alignment vertical="center" wrapText="1"/>
    </xf>
    <xf numFmtId="9" fontId="28" fillId="10" borderId="20" xfId="1" applyNumberFormat="1" applyFont="1" applyFill="1" applyBorder="1" applyAlignment="1">
      <alignment horizontal="center" vertical="center" wrapText="1"/>
    </xf>
    <xf numFmtId="0" fontId="28" fillId="10" borderId="29" xfId="1" applyFont="1" applyFill="1" applyBorder="1" applyAlignment="1">
      <alignment horizontal="center" vertical="center" wrapText="1"/>
    </xf>
    <xf numFmtId="10" fontId="28" fillId="10" borderId="19" xfId="1" applyNumberFormat="1" applyFont="1" applyFill="1" applyBorder="1" applyAlignment="1">
      <alignment vertical="center" wrapText="1"/>
    </xf>
    <xf numFmtId="0" fontId="28" fillId="2" borderId="13" xfId="1" applyFont="1" applyFill="1" applyBorder="1" applyAlignment="1">
      <alignment horizontal="center" vertical="center" wrapText="1"/>
    </xf>
    <xf numFmtId="0" fontId="28" fillId="2" borderId="14" xfId="1" applyFont="1" applyFill="1" applyBorder="1" applyAlignment="1">
      <alignment horizontal="center" vertical="center" wrapText="1"/>
    </xf>
    <xf numFmtId="3" fontId="28" fillId="2" borderId="47" xfId="1" applyNumberFormat="1" applyFont="1" applyFill="1" applyAlignment="1">
      <alignment horizontal="center" vertical="center" wrapText="1"/>
    </xf>
    <xf numFmtId="9" fontId="34" fillId="12" borderId="38" xfId="1" applyNumberFormat="1" applyFont="1" applyFill="1" applyBorder="1" applyAlignment="1">
      <alignment horizontal="center" vertical="center"/>
    </xf>
    <xf numFmtId="3" fontId="34" fillId="12" borderId="39" xfId="1" applyNumberFormat="1" applyFont="1" applyFill="1" applyBorder="1" applyAlignment="1">
      <alignment horizontal="center" vertical="center" wrapText="1"/>
    </xf>
    <xf numFmtId="9" fontId="34" fillId="2" borderId="39" xfId="1" applyNumberFormat="1" applyFont="1" applyFill="1" applyBorder="1" applyAlignment="1">
      <alignment horizontal="center" vertical="center"/>
    </xf>
    <xf numFmtId="0" fontId="35" fillId="0" borderId="47" xfId="1" applyFont="1" applyAlignment="1">
      <alignment horizontal="center" vertical="center" wrapText="1"/>
    </xf>
    <xf numFmtId="0" fontId="29" fillId="3" borderId="15"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15" xfId="1" applyFont="1" applyFill="1" applyBorder="1" applyAlignment="1">
      <alignment vertical="center" wrapText="1"/>
    </xf>
    <xf numFmtId="9" fontId="27" fillId="2" borderId="15" xfId="1" applyNumberFormat="1" applyFont="1" applyFill="1" applyBorder="1" applyAlignment="1">
      <alignment horizontal="center" vertical="center" wrapText="1"/>
    </xf>
    <xf numFmtId="0" fontId="37" fillId="3" borderId="47" xfId="1" applyFont="1" applyFill="1" applyAlignment="1">
      <alignment horizontal="center" vertical="center" wrapText="1"/>
    </xf>
    <xf numFmtId="0" fontId="38" fillId="0" borderId="47" xfId="1" applyFont="1" applyAlignment="1">
      <alignment horizontal="center" vertical="center" wrapText="1"/>
    </xf>
    <xf numFmtId="0" fontId="4" fillId="2" borderId="15" xfId="1" applyFont="1" applyFill="1" applyBorder="1" applyAlignment="1">
      <alignment horizontal="center" vertical="center" wrapText="1"/>
    </xf>
    <xf numFmtId="166" fontId="11" fillId="2" borderId="51" xfId="0" applyNumberFormat="1" applyFont="1" applyFill="1" applyBorder="1" applyAlignment="1">
      <alignment horizontal="center" vertical="center"/>
    </xf>
    <xf numFmtId="0" fontId="10" fillId="12" borderId="52" xfId="0" applyFont="1" applyFill="1" applyBorder="1" applyAlignment="1">
      <alignment horizontal="center" vertical="center"/>
    </xf>
    <xf numFmtId="3" fontId="11" fillId="12" borderId="53" xfId="0" applyNumberFormat="1" applyFont="1" applyFill="1" applyBorder="1" applyAlignment="1">
      <alignment horizontal="center" vertical="center" wrapText="1"/>
    </xf>
    <xf numFmtId="166" fontId="11" fillId="2" borderId="54" xfId="0" applyNumberFormat="1" applyFont="1" applyFill="1" applyBorder="1" applyAlignment="1">
      <alignment horizontal="center" vertical="center"/>
    </xf>
    <xf numFmtId="9" fontId="11" fillId="2" borderId="55" xfId="0" applyNumberFormat="1" applyFont="1" applyFill="1" applyBorder="1" applyAlignment="1">
      <alignment horizontal="center" vertical="center"/>
    </xf>
    <xf numFmtId="0" fontId="10" fillId="12" borderId="56" xfId="0" applyFont="1" applyFill="1" applyBorder="1" applyAlignment="1">
      <alignment horizontal="center" vertical="center"/>
    </xf>
    <xf numFmtId="9" fontId="11" fillId="2" borderId="57" xfId="0" applyNumberFormat="1" applyFont="1" applyFill="1" applyBorder="1" applyAlignment="1">
      <alignment horizontal="center" vertical="center"/>
    </xf>
    <xf numFmtId="0" fontId="10" fillId="12" borderId="58" xfId="0" applyFont="1" applyFill="1" applyBorder="1" applyAlignment="1">
      <alignment horizontal="center" vertical="center"/>
    </xf>
    <xf numFmtId="3" fontId="11" fillId="12" borderId="59" xfId="0" applyNumberFormat="1" applyFont="1" applyFill="1" applyBorder="1" applyAlignment="1">
      <alignment horizontal="center" vertical="center" wrapText="1"/>
    </xf>
    <xf numFmtId="166" fontId="11" fillId="2" borderId="60" xfId="0" applyNumberFormat="1" applyFont="1" applyFill="1" applyBorder="1" applyAlignment="1">
      <alignment horizontal="center" vertical="center"/>
    </xf>
    <xf numFmtId="0" fontId="18" fillId="11" borderId="48" xfId="0" applyFont="1" applyFill="1" applyBorder="1" applyAlignment="1">
      <alignment horizontal="center" vertical="center" wrapText="1"/>
    </xf>
    <xf numFmtId="0" fontId="18" fillId="11" borderId="49" xfId="0" applyFont="1" applyFill="1" applyBorder="1" applyAlignment="1">
      <alignment horizontal="center" vertical="center" wrapText="1"/>
    </xf>
    <xf numFmtId="9" fontId="18" fillId="11" borderId="49" xfId="0" applyNumberFormat="1" applyFont="1" applyFill="1" applyBorder="1" applyAlignment="1">
      <alignment horizontal="center" vertical="center" wrapText="1"/>
    </xf>
    <xf numFmtId="9" fontId="18" fillId="11" borderId="50" xfId="0" applyNumberFormat="1" applyFont="1" applyFill="1" applyBorder="1" applyAlignment="1">
      <alignment horizontal="center" vertical="center" wrapText="1"/>
    </xf>
    <xf numFmtId="0" fontId="18" fillId="12" borderId="61" xfId="0" applyFont="1" applyFill="1" applyBorder="1" applyAlignment="1">
      <alignment horizontal="center" vertical="center"/>
    </xf>
    <xf numFmtId="9" fontId="17" fillId="12" borderId="61" xfId="0" applyNumberFormat="1" applyFont="1" applyFill="1" applyBorder="1" applyAlignment="1">
      <alignment horizontal="center" vertical="center"/>
    </xf>
    <xf numFmtId="3" fontId="17" fillId="12" borderId="61" xfId="0" applyNumberFormat="1" applyFont="1" applyFill="1" applyBorder="1" applyAlignment="1">
      <alignment horizontal="center" vertical="center" wrapText="1"/>
    </xf>
    <xf numFmtId="10" fontId="17" fillId="2" borderId="61" xfId="0" applyNumberFormat="1" applyFont="1" applyFill="1" applyBorder="1" applyAlignment="1">
      <alignment horizontal="center" vertical="center"/>
    </xf>
    <xf numFmtId="0" fontId="32" fillId="11" borderId="49" xfId="1" applyFont="1" applyFill="1" applyBorder="1" applyAlignment="1">
      <alignment horizontal="center" vertical="center" wrapText="1"/>
    </xf>
    <xf numFmtId="0" fontId="33" fillId="12" borderId="52" xfId="1" applyFont="1" applyFill="1" applyBorder="1" applyAlignment="1">
      <alignment horizontal="center" vertical="center"/>
    </xf>
    <xf numFmtId="9" fontId="34" fillId="12" borderId="53" xfId="1" applyNumberFormat="1" applyFont="1" applyFill="1" applyBorder="1" applyAlignment="1">
      <alignment horizontal="center" vertical="center"/>
    </xf>
    <xf numFmtId="3" fontId="34" fillId="12" borderId="53" xfId="1" applyNumberFormat="1" applyFont="1" applyFill="1" applyBorder="1" applyAlignment="1">
      <alignment horizontal="center" vertical="center" wrapText="1"/>
    </xf>
    <xf numFmtId="9" fontId="34" fillId="2" borderId="53" xfId="1" applyNumberFormat="1" applyFont="1" applyFill="1" applyBorder="1" applyAlignment="1">
      <alignment horizontal="center" vertical="center"/>
    </xf>
    <xf numFmtId="9" fontId="34" fillId="2" borderId="62" xfId="1" applyNumberFormat="1" applyFont="1" applyFill="1" applyBorder="1" applyAlignment="1">
      <alignment horizontal="center" vertical="center"/>
    </xf>
    <xf numFmtId="0" fontId="33" fillId="12" borderId="56" xfId="1" applyFont="1" applyFill="1" applyBorder="1" applyAlignment="1">
      <alignment horizontal="center" vertical="center"/>
    </xf>
    <xf numFmtId="9" fontId="34" fillId="2" borderId="63" xfId="1" applyNumberFormat="1" applyFont="1" applyFill="1" applyBorder="1" applyAlignment="1">
      <alignment horizontal="center" vertical="center"/>
    </xf>
    <xf numFmtId="0" fontId="33" fillId="12" borderId="58" xfId="1" applyFont="1" applyFill="1" applyBorder="1" applyAlignment="1">
      <alignment horizontal="center" vertical="center"/>
    </xf>
    <xf numFmtId="9" fontId="34" fillId="12" borderId="64" xfId="1" applyNumberFormat="1" applyFont="1" applyFill="1" applyBorder="1" applyAlignment="1">
      <alignment horizontal="center" vertical="center"/>
    </xf>
    <xf numFmtId="3" fontId="34" fillId="12" borderId="59" xfId="1" applyNumberFormat="1" applyFont="1" applyFill="1" applyBorder="1" applyAlignment="1">
      <alignment horizontal="center" vertical="center" wrapText="1"/>
    </xf>
    <xf numFmtId="9" fontId="34" fillId="2" borderId="59" xfId="1" applyNumberFormat="1" applyFont="1" applyFill="1" applyBorder="1" applyAlignment="1">
      <alignment horizontal="center" vertical="center"/>
    </xf>
    <xf numFmtId="9" fontId="34" fillId="2" borderId="65" xfId="1" applyNumberFormat="1" applyFont="1" applyFill="1" applyBorder="1" applyAlignment="1">
      <alignment horizontal="center" vertical="center"/>
    </xf>
    <xf numFmtId="10" fontId="11" fillId="2" borderId="39" xfId="0" applyNumberFormat="1" applyFont="1" applyFill="1" applyBorder="1" applyAlignment="1">
      <alignment horizontal="center" vertical="center"/>
    </xf>
    <xf numFmtId="10" fontId="11" fillId="2" borderId="36" xfId="0" applyNumberFormat="1" applyFont="1" applyFill="1" applyBorder="1" applyAlignment="1">
      <alignment horizontal="center" vertical="center"/>
    </xf>
    <xf numFmtId="1" fontId="11" fillId="12" borderId="39" xfId="0" applyNumberFormat="1" applyFont="1" applyFill="1" applyBorder="1" applyAlignment="1">
      <alignment horizontal="center" vertical="center"/>
    </xf>
    <xf numFmtId="1" fontId="11" fillId="12" borderId="53" xfId="0" applyNumberFormat="1" applyFont="1" applyFill="1" applyBorder="1" applyAlignment="1">
      <alignment horizontal="center" vertical="center"/>
    </xf>
    <xf numFmtId="1" fontId="11" fillId="12" borderId="59" xfId="0" applyNumberFormat="1" applyFont="1" applyFill="1" applyBorder="1" applyAlignment="1">
      <alignment horizontal="center" vertical="center"/>
    </xf>
    <xf numFmtId="0" fontId="18" fillId="11" borderId="66" xfId="0" applyFont="1" applyFill="1" applyBorder="1" applyAlignment="1">
      <alignment horizontal="center" vertical="center" wrapText="1"/>
    </xf>
    <xf numFmtId="0" fontId="18" fillId="11" borderId="67" xfId="0" applyFont="1" applyFill="1" applyBorder="1" applyAlignment="1">
      <alignment horizontal="center" vertical="center" wrapText="1"/>
    </xf>
    <xf numFmtId="9" fontId="18" fillId="11" borderId="67" xfId="0" applyNumberFormat="1" applyFont="1" applyFill="1" applyBorder="1" applyAlignment="1">
      <alignment horizontal="center" vertical="center" wrapText="1"/>
    </xf>
    <xf numFmtId="9" fontId="18" fillId="11" borderId="68" xfId="0" applyNumberFormat="1" applyFont="1" applyFill="1" applyBorder="1" applyAlignment="1">
      <alignment horizontal="center" vertical="center" wrapText="1"/>
    </xf>
    <xf numFmtId="0" fontId="18" fillId="12" borderId="69" xfId="0" applyFont="1" applyFill="1" applyBorder="1" applyAlignment="1">
      <alignment horizontal="center" vertical="center"/>
    </xf>
    <xf numFmtId="10" fontId="17" fillId="2" borderId="70" xfId="0" applyNumberFormat="1" applyFont="1" applyFill="1" applyBorder="1" applyAlignment="1">
      <alignment horizontal="center" vertical="center"/>
    </xf>
    <xf numFmtId="0" fontId="18" fillId="12" borderId="56" xfId="0" applyFont="1" applyFill="1" applyBorder="1" applyAlignment="1">
      <alignment horizontal="center" vertical="center"/>
    </xf>
    <xf numFmtId="10" fontId="17" fillId="2" borderId="63" xfId="0" applyNumberFormat="1" applyFont="1" applyFill="1" applyBorder="1" applyAlignment="1">
      <alignment horizontal="center" vertical="center"/>
    </xf>
    <xf numFmtId="0" fontId="18" fillId="12" borderId="58" xfId="0" applyFont="1" applyFill="1" applyBorder="1" applyAlignment="1">
      <alignment horizontal="center" vertical="center"/>
    </xf>
    <xf numFmtId="9" fontId="17" fillId="12" borderId="64" xfId="0" applyNumberFormat="1" applyFont="1" applyFill="1" applyBorder="1" applyAlignment="1">
      <alignment horizontal="center" vertical="center"/>
    </xf>
    <xf numFmtId="3" fontId="17" fillId="12" borderId="59" xfId="0" applyNumberFormat="1" applyFont="1" applyFill="1" applyBorder="1" applyAlignment="1">
      <alignment horizontal="center" vertical="center" wrapText="1"/>
    </xf>
    <xf numFmtId="10" fontId="17" fillId="2" borderId="59" xfId="0" applyNumberFormat="1" applyFont="1" applyFill="1" applyBorder="1" applyAlignment="1">
      <alignment horizontal="center" vertical="center"/>
    </xf>
    <xf numFmtId="10" fontId="17" fillId="2" borderId="65" xfId="0" applyNumberFormat="1" applyFont="1" applyFill="1" applyBorder="1" applyAlignment="1">
      <alignment horizontal="center" vertical="center"/>
    </xf>
    <xf numFmtId="10" fontId="11" fillId="2" borderId="40" xfId="0" applyNumberFormat="1" applyFont="1" applyFill="1" applyBorder="1" applyAlignment="1">
      <alignment horizontal="center" vertical="center"/>
    </xf>
    <xf numFmtId="3" fontId="17" fillId="12" borderId="72" xfId="0" applyNumberFormat="1" applyFont="1" applyFill="1" applyBorder="1" applyAlignment="1">
      <alignment horizontal="center" vertical="center" wrapText="1"/>
    </xf>
    <xf numFmtId="3" fontId="17" fillId="12" borderId="71" xfId="0" applyNumberFormat="1" applyFont="1" applyFill="1" applyBorder="1" applyAlignment="1">
      <alignment horizontal="center" vertical="center" wrapText="1"/>
    </xf>
    <xf numFmtId="0" fontId="9" fillId="11" borderId="52" xfId="0" applyFont="1" applyFill="1" applyBorder="1" applyAlignment="1">
      <alignment horizontal="center" vertical="center" wrapText="1"/>
    </xf>
    <xf numFmtId="0" fontId="9" fillId="11" borderId="53" xfId="0" applyFont="1" applyFill="1" applyBorder="1" applyAlignment="1">
      <alignment horizontal="center" vertical="center" wrapText="1"/>
    </xf>
    <xf numFmtId="9" fontId="9" fillId="11" borderId="53" xfId="0" applyNumberFormat="1" applyFont="1" applyFill="1" applyBorder="1" applyAlignment="1">
      <alignment horizontal="center" vertical="center" wrapText="1"/>
    </xf>
    <xf numFmtId="9" fontId="9" fillId="11" borderId="62" xfId="0" applyNumberFormat="1" applyFont="1" applyFill="1" applyBorder="1" applyAlignment="1">
      <alignment horizontal="center" vertical="center" wrapText="1"/>
    </xf>
    <xf numFmtId="2" fontId="11" fillId="12" borderId="59" xfId="0" applyNumberFormat="1" applyFont="1" applyFill="1" applyBorder="1" applyAlignment="1">
      <alignment horizontal="center" vertical="center"/>
    </xf>
    <xf numFmtId="166" fontId="11" fillId="2" borderId="59" xfId="0" applyNumberFormat="1" applyFont="1" applyFill="1" applyBorder="1" applyAlignment="1">
      <alignment horizontal="center" vertical="center"/>
    </xf>
    <xf numFmtId="0" fontId="9" fillId="11" borderId="48" xfId="1" applyFont="1" applyFill="1" applyBorder="1" applyAlignment="1">
      <alignment horizontal="center" vertical="center" wrapText="1"/>
    </xf>
    <xf numFmtId="9" fontId="9" fillId="11" borderId="49" xfId="1" applyNumberFormat="1" applyFont="1" applyFill="1" applyBorder="1" applyAlignment="1">
      <alignment horizontal="center" vertical="center" wrapText="1"/>
    </xf>
    <xf numFmtId="9" fontId="9" fillId="11" borderId="50" xfId="1" applyNumberFormat="1" applyFont="1" applyFill="1" applyBorder="1" applyAlignment="1">
      <alignment horizontal="center" vertical="center" wrapText="1"/>
    </xf>
    <xf numFmtId="10" fontId="11" fillId="2" borderId="42" xfId="0" applyNumberFormat="1" applyFont="1" applyFill="1" applyBorder="1" applyAlignment="1">
      <alignment horizontal="center" vertical="center"/>
    </xf>
    <xf numFmtId="0" fontId="18" fillId="5" borderId="4" xfId="0" applyFont="1" applyFill="1" applyBorder="1" applyAlignment="1">
      <alignment horizontal="center" vertical="center" wrapText="1"/>
    </xf>
    <xf numFmtId="0" fontId="19" fillId="0" borderId="6" xfId="0" applyFont="1" applyBorder="1"/>
    <xf numFmtId="9" fontId="17" fillId="0" borderId="4" xfId="0" applyNumberFormat="1" applyFont="1" applyBorder="1" applyAlignment="1">
      <alignment horizontal="center" vertical="center" wrapText="1"/>
    </xf>
    <xf numFmtId="0" fontId="19" fillId="0" borderId="5" xfId="0" applyFont="1" applyBorder="1"/>
    <xf numFmtId="0" fontId="18" fillId="0" borderId="1" xfId="0" applyFont="1" applyBorder="1" applyAlignment="1">
      <alignment horizontal="left" vertical="center" wrapText="1"/>
    </xf>
    <xf numFmtId="0" fontId="19" fillId="0" borderId="3" xfId="0" applyFont="1" applyBorder="1"/>
    <xf numFmtId="0" fontId="17" fillId="3" borderId="27" xfId="0" applyFont="1" applyFill="1" applyBorder="1" applyAlignment="1">
      <alignment horizontal="center" vertical="center" wrapText="1"/>
    </xf>
    <xf numFmtId="0" fontId="19" fillId="0" borderId="2" xfId="0" applyFont="1" applyBorder="1"/>
    <xf numFmtId="0" fontId="19" fillId="0" borderId="28" xfId="0" applyFont="1" applyBorder="1"/>
    <xf numFmtId="0" fontId="19" fillId="0" borderId="9" xfId="0" applyFont="1" applyBorder="1"/>
    <xf numFmtId="0" fontId="19" fillId="0" borderId="30" xfId="0" applyFont="1" applyBorder="1"/>
    <xf numFmtId="0" fontId="19" fillId="0" borderId="11" xfId="0" applyFont="1" applyBorder="1"/>
    <xf numFmtId="0" fontId="18" fillId="2" borderId="1" xfId="0" applyFont="1" applyFill="1" applyBorder="1" applyAlignment="1">
      <alignment horizontal="center" vertical="center" wrapText="1"/>
    </xf>
    <xf numFmtId="0" fontId="19" fillId="0" borderId="8" xfId="0" applyFont="1" applyBorder="1"/>
    <xf numFmtId="0" fontId="19" fillId="0" borderId="10" xfId="0" applyFont="1" applyBorder="1"/>
    <xf numFmtId="0" fontId="18" fillId="5" borderId="21" xfId="0" applyFont="1" applyFill="1" applyBorder="1" applyAlignment="1">
      <alignment horizontal="center" vertical="center" wrapText="1"/>
    </xf>
    <xf numFmtId="0" fontId="19" fillId="0" borderId="23" xfId="0" applyFont="1" applyBorder="1"/>
    <xf numFmtId="0" fontId="17" fillId="0" borderId="3" xfId="0" applyFont="1" applyBorder="1" applyAlignment="1">
      <alignment horizontal="center" vertical="center" wrapText="1"/>
    </xf>
    <xf numFmtId="0" fontId="19" fillId="0" borderId="12" xfId="0" applyFont="1" applyBorder="1"/>
    <xf numFmtId="0" fontId="19" fillId="0" borderId="24" xfId="0" applyFont="1" applyBorder="1"/>
    <xf numFmtId="0" fontId="18" fillId="5" borderId="1" xfId="0" applyFont="1" applyFill="1" applyBorder="1" applyAlignment="1">
      <alignment horizontal="center" vertical="center" wrapText="1"/>
    </xf>
    <xf numFmtId="0" fontId="20" fillId="0" borderId="0" xfId="0" applyFont="1"/>
    <xf numFmtId="0" fontId="17" fillId="1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9" fillId="0" borderId="5" xfId="0" applyFont="1" applyBorder="1" applyAlignment="1">
      <alignment horizontal="left"/>
    </xf>
    <xf numFmtId="0" fontId="19" fillId="0" borderId="6" xfId="0" applyFont="1" applyBorder="1" applyAlignment="1">
      <alignment horizontal="left"/>
    </xf>
    <xf numFmtId="0" fontId="18" fillId="5" borderId="16" xfId="0" applyFont="1" applyFill="1" applyBorder="1" applyAlignment="1">
      <alignment horizontal="center" vertical="center" wrapText="1"/>
    </xf>
    <xf numFmtId="0" fontId="19" fillId="0" borderId="17" xfId="0" applyFont="1" applyBorder="1"/>
    <xf numFmtId="0" fontId="19" fillId="0" borderId="18" xfId="0" applyFont="1" applyBorder="1"/>
    <xf numFmtId="0" fontId="18" fillId="0" borderId="1" xfId="0" applyFont="1" applyBorder="1" applyAlignment="1">
      <alignment horizontal="center" vertical="center"/>
    </xf>
    <xf numFmtId="0" fontId="21" fillId="4" borderId="4"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9" fillId="0" borderId="45" xfId="0" applyFont="1" applyBorder="1"/>
    <xf numFmtId="0" fontId="17" fillId="3" borderId="4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9" fillId="0" borderId="47" xfId="0" applyFont="1" applyBorder="1"/>
    <xf numFmtId="0" fontId="17" fillId="2" borderId="4" xfId="0" applyFont="1" applyFill="1" applyBorder="1" applyAlignment="1">
      <alignment horizontal="justify" vertical="top" wrapText="1"/>
    </xf>
    <xf numFmtId="0" fontId="19" fillId="0" borderId="5" xfId="0" applyFont="1" applyBorder="1" applyAlignment="1">
      <alignment horizontal="justify" vertical="top"/>
    </xf>
    <xf numFmtId="0" fontId="19" fillId="0" borderId="6" xfId="0" applyFont="1" applyBorder="1" applyAlignment="1">
      <alignment horizontal="justify" vertical="top"/>
    </xf>
    <xf numFmtId="0" fontId="17" fillId="0" borderId="4" xfId="0" applyFont="1" applyFill="1" applyBorder="1" applyAlignment="1">
      <alignment horizontal="justify" vertical="top" wrapText="1"/>
    </xf>
    <xf numFmtId="0" fontId="19" fillId="0" borderId="5" xfId="0" applyFont="1" applyFill="1" applyBorder="1" applyAlignment="1">
      <alignment horizontal="justify" vertical="top"/>
    </xf>
    <xf numFmtId="0" fontId="19" fillId="0" borderId="6" xfId="0" applyFont="1" applyFill="1" applyBorder="1" applyAlignment="1">
      <alignment horizontal="justify" vertical="top"/>
    </xf>
    <xf numFmtId="0" fontId="18" fillId="7" borderId="4"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8" fillId="0" borderId="4" xfId="0" applyFont="1" applyBorder="1" applyAlignment="1">
      <alignment horizontal="center" vertical="center" wrapText="1"/>
    </xf>
    <xf numFmtId="0" fontId="17" fillId="2" borderId="4" xfId="0" applyFont="1" applyFill="1" applyBorder="1" applyAlignment="1">
      <alignment horizontal="justify" vertical="center" wrapText="1"/>
    </xf>
    <xf numFmtId="0" fontId="19" fillId="0" borderId="5" xfId="0" applyFont="1" applyBorder="1" applyAlignment="1">
      <alignment horizontal="justify" vertical="center"/>
    </xf>
    <xf numFmtId="0" fontId="19" fillId="0" borderId="6" xfId="0" applyFont="1" applyBorder="1" applyAlignment="1">
      <alignment horizontal="justify" vertical="center"/>
    </xf>
    <xf numFmtId="0" fontId="17" fillId="0" borderId="5" xfId="0" applyFont="1" applyBorder="1" applyAlignment="1">
      <alignment horizontal="justify" vertical="top"/>
    </xf>
    <xf numFmtId="0" fontId="17" fillId="0" borderId="6" xfId="0" applyFont="1" applyBorder="1" applyAlignment="1">
      <alignment horizontal="justify" vertical="top"/>
    </xf>
    <xf numFmtId="0" fontId="6" fillId="5" borderId="4" xfId="0" applyFont="1" applyFill="1" applyBorder="1" applyAlignment="1">
      <alignment horizontal="center" vertical="center" wrapText="1"/>
    </xf>
    <xf numFmtId="0" fontId="2" fillId="0" borderId="6" xfId="0" applyFont="1" applyBorder="1"/>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2" fillId="0" borderId="3" xfId="0" applyFont="1" applyBorder="1"/>
    <xf numFmtId="0" fontId="5" fillId="3" borderId="27" xfId="0" applyFont="1" applyFill="1" applyBorder="1" applyAlignment="1">
      <alignment horizontal="center" vertical="center" wrapText="1"/>
    </xf>
    <xf numFmtId="0" fontId="2" fillId="0" borderId="2" xfId="0" applyFont="1" applyBorder="1"/>
    <xf numFmtId="0" fontId="2" fillId="0" borderId="28" xfId="0" applyFont="1" applyBorder="1"/>
    <xf numFmtId="0" fontId="2" fillId="0" borderId="9" xfId="0" applyFont="1" applyBorder="1"/>
    <xf numFmtId="0" fontId="2" fillId="0" borderId="30" xfId="0" applyFont="1" applyBorder="1"/>
    <xf numFmtId="0" fontId="2" fillId="0" borderId="11" xfId="0" applyFont="1" applyBorder="1"/>
    <xf numFmtId="0" fontId="6" fillId="2" borderId="1" xfId="0" applyFont="1" applyFill="1" applyBorder="1" applyAlignment="1">
      <alignment horizontal="center" vertical="center" wrapText="1"/>
    </xf>
    <xf numFmtId="0" fontId="2" fillId="0" borderId="8" xfId="0" applyFont="1" applyBorder="1"/>
    <xf numFmtId="0" fontId="2" fillId="0" borderId="10" xfId="0" applyFont="1" applyBorder="1"/>
    <xf numFmtId="0" fontId="6" fillId="5" borderId="21" xfId="0" applyFont="1" applyFill="1" applyBorder="1" applyAlignment="1">
      <alignment horizontal="center" vertical="center" wrapText="1"/>
    </xf>
    <xf numFmtId="0" fontId="2" fillId="0" borderId="23" xfId="0" applyFont="1" applyBorder="1"/>
    <xf numFmtId="0" fontId="5" fillId="0" borderId="3" xfId="0" applyFont="1" applyBorder="1" applyAlignment="1">
      <alignment horizontal="center" vertical="center" wrapText="1"/>
    </xf>
    <xf numFmtId="0" fontId="2" fillId="0" borderId="12" xfId="0" applyFont="1" applyBorder="1"/>
    <xf numFmtId="0" fontId="2" fillId="0" borderId="24" xfId="0" applyFont="1" applyBorder="1"/>
    <xf numFmtId="0" fontId="6" fillId="5" borderId="1" xfId="0" applyFont="1" applyFill="1" applyBorder="1" applyAlignment="1">
      <alignment horizontal="center" vertical="center" wrapText="1"/>
    </xf>
    <xf numFmtId="0" fontId="0" fillId="0" borderId="0" xfId="0"/>
    <xf numFmtId="0" fontId="5" fillId="1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2" fillId="0" borderId="5" xfId="0" applyFont="1" applyBorder="1"/>
    <xf numFmtId="0" fontId="8"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2" fillId="0" borderId="45" xfId="0" applyFont="1" applyBorder="1"/>
    <xf numFmtId="0" fontId="13" fillId="3" borderId="4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2" fillId="0" borderId="5" xfId="0" applyFont="1" applyBorder="1" applyAlignment="1">
      <alignment horizontal="justify"/>
    </xf>
    <xf numFmtId="0" fontId="2" fillId="0" borderId="6" xfId="0" applyFont="1" applyBorder="1" applyAlignment="1">
      <alignment horizontal="justify"/>
    </xf>
    <xf numFmtId="0" fontId="4" fillId="2" borderId="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2" fillId="0" borderId="47" xfId="0" applyFont="1" applyBorder="1"/>
    <xf numFmtId="0" fontId="2" fillId="0" borderId="5" xfId="0" applyFont="1" applyBorder="1" applyAlignment="1">
      <alignment horizontal="justify" vertical="center"/>
    </xf>
    <xf numFmtId="0" fontId="2" fillId="0" borderId="6" xfId="0" applyFont="1" applyBorder="1" applyAlignment="1">
      <alignment horizontal="justify" vertical="center"/>
    </xf>
    <xf numFmtId="0" fontId="4" fillId="2" borderId="20" xfId="0" applyFont="1" applyFill="1" applyBorder="1" applyAlignment="1">
      <alignment horizontal="justify" vertical="center" wrapText="1"/>
    </xf>
    <xf numFmtId="0" fontId="2" fillId="0" borderId="29" xfId="0" applyFont="1" applyBorder="1" applyAlignment="1">
      <alignment horizontal="justify"/>
    </xf>
    <xf numFmtId="0" fontId="2" fillId="0" borderId="19" xfId="0" applyFont="1" applyBorder="1" applyAlignment="1">
      <alignment horizontal="justify"/>
    </xf>
    <xf numFmtId="0" fontId="4" fillId="2" borderId="4" xfId="0" applyFont="1" applyFill="1" applyBorder="1" applyAlignment="1">
      <alignment horizontal="left" vertical="center" wrapText="1"/>
    </xf>
    <xf numFmtId="0" fontId="2" fillId="0" borderId="5" xfId="0" applyFont="1" applyBorder="1" applyAlignment="1">
      <alignment horizontal="left"/>
    </xf>
    <xf numFmtId="0" fontId="2" fillId="0" borderId="6" xfId="0" applyFont="1" applyBorder="1" applyAlignment="1">
      <alignment horizontal="left"/>
    </xf>
    <xf numFmtId="0" fontId="6" fillId="7" borderId="4"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9" borderId="16"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8" fillId="2" borderId="47" xfId="1" applyFont="1" applyFill="1" applyAlignment="1">
      <alignment horizontal="center" vertical="center" wrapText="1"/>
    </xf>
    <xf numFmtId="0" fontId="25" fillId="0" borderId="47" xfId="1" applyFont="1"/>
    <xf numFmtId="0" fontId="0" fillId="0" borderId="47" xfId="1" applyFont="1"/>
    <xf numFmtId="0" fontId="36" fillId="3" borderId="47" xfId="1" applyFont="1" applyFill="1" applyAlignment="1">
      <alignment horizontal="center" vertical="center" wrapText="1"/>
    </xf>
    <xf numFmtId="9" fontId="39" fillId="2" borderId="20" xfId="1" applyNumberFormat="1" applyFont="1" applyFill="1" applyBorder="1" applyAlignment="1">
      <alignment horizontal="center" vertical="center" wrapText="1"/>
    </xf>
    <xf numFmtId="0" fontId="40" fillId="0" borderId="29" xfId="1" applyFont="1" applyBorder="1" applyAlignment="1">
      <alignment horizontal="center"/>
    </xf>
    <xf numFmtId="0" fontId="40" fillId="0" borderId="19" xfId="1" applyFont="1" applyBorder="1" applyAlignment="1">
      <alignment horizontal="center"/>
    </xf>
    <xf numFmtId="0" fontId="27" fillId="2" borderId="20" xfId="1" applyFont="1" applyFill="1" applyBorder="1" applyAlignment="1">
      <alignment horizontal="left" vertical="center" wrapText="1"/>
    </xf>
    <xf numFmtId="0" fontId="25" fillId="0" borderId="29" xfId="1" applyFont="1" applyBorder="1"/>
    <xf numFmtId="0" fontId="25" fillId="0" borderId="19" xfId="1" applyFont="1" applyBorder="1"/>
    <xf numFmtId="0" fontId="4" fillId="2" borderId="20" xfId="1" applyFont="1" applyFill="1" applyBorder="1" applyAlignment="1">
      <alignment horizontal="justify" vertical="top" wrapText="1"/>
    </xf>
    <xf numFmtId="0" fontId="25" fillId="0" borderId="29" xfId="1" applyFont="1" applyBorder="1" applyAlignment="1">
      <alignment horizontal="justify" vertical="top" wrapText="1"/>
    </xf>
    <xf numFmtId="0" fontId="25" fillId="0" borderId="19" xfId="1" applyFont="1" applyBorder="1" applyAlignment="1">
      <alignment horizontal="justify" vertical="top" wrapText="1"/>
    </xf>
    <xf numFmtId="0" fontId="27" fillId="2" borderId="20" xfId="1" applyFont="1" applyFill="1" applyBorder="1" applyAlignment="1">
      <alignment horizontal="center" vertical="center" wrapText="1"/>
    </xf>
    <xf numFmtId="0" fontId="29" fillId="5" borderId="25" xfId="1" applyFont="1" applyFill="1" applyBorder="1" applyAlignment="1">
      <alignment horizontal="center" vertical="center" wrapText="1"/>
    </xf>
    <xf numFmtId="0" fontId="25" fillId="0" borderId="27" xfId="1" applyFont="1" applyBorder="1"/>
    <xf numFmtId="0" fontId="25" fillId="0" borderId="26" xfId="1" applyFont="1" applyBorder="1"/>
    <xf numFmtId="0" fontId="25" fillId="0" borderId="13" xfId="1" applyFont="1" applyBorder="1"/>
    <xf numFmtId="0" fontId="25" fillId="0" borderId="14" xfId="1" applyFont="1" applyBorder="1"/>
    <xf numFmtId="0" fontId="25" fillId="0" borderId="10" xfId="1" applyFont="1" applyBorder="1"/>
    <xf numFmtId="0" fontId="25" fillId="0" borderId="30" xfId="1" applyFont="1" applyBorder="1"/>
    <xf numFmtId="0" fontId="25" fillId="0" borderId="11" xfId="1" applyFont="1" applyBorder="1"/>
    <xf numFmtId="0" fontId="28" fillId="8" borderId="25" xfId="1" applyFont="1" applyFill="1" applyBorder="1" applyAlignment="1">
      <alignment horizontal="center" vertical="center" wrapText="1"/>
    </xf>
    <xf numFmtId="0" fontId="29" fillId="2" borderId="25" xfId="1" applyFont="1" applyFill="1" applyBorder="1" applyAlignment="1">
      <alignment horizontal="left" vertical="top" wrapText="1"/>
    </xf>
    <xf numFmtId="0" fontId="28" fillId="9" borderId="25" xfId="1" applyFont="1" applyFill="1" applyBorder="1" applyAlignment="1">
      <alignment horizontal="center" vertical="center" wrapText="1"/>
    </xf>
    <xf numFmtId="0" fontId="28" fillId="10" borderId="20" xfId="1" applyFont="1" applyFill="1" applyBorder="1" applyAlignment="1">
      <alignment horizontal="center" vertical="center" wrapText="1"/>
    </xf>
    <xf numFmtId="0" fontId="30" fillId="4" borderId="20" xfId="1" applyFont="1" applyFill="1" applyBorder="1" applyAlignment="1">
      <alignment horizontal="center" vertical="center" wrapText="1"/>
    </xf>
    <xf numFmtId="0" fontId="29" fillId="5" borderId="21" xfId="1" applyFont="1" applyFill="1" applyBorder="1" applyAlignment="1">
      <alignment horizontal="center" vertical="center" wrapText="1"/>
    </xf>
    <xf numFmtId="0" fontId="25" fillId="0" borderId="23" xfId="1" applyFont="1" applyBorder="1"/>
    <xf numFmtId="0" fontId="29" fillId="5" borderId="20" xfId="1" applyFont="1" applyFill="1" applyBorder="1" applyAlignment="1">
      <alignment horizontal="center" vertical="center" wrapText="1"/>
    </xf>
    <xf numFmtId="0" fontId="28" fillId="0" borderId="27" xfId="1" applyFont="1" applyBorder="1" applyAlignment="1">
      <alignment horizontal="center" vertical="center" wrapText="1"/>
    </xf>
    <xf numFmtId="0" fontId="25" fillId="0" borderId="24" xfId="1" applyFont="1" applyBorder="1"/>
    <xf numFmtId="0" fontId="29" fillId="7" borderId="20" xfId="1" applyFont="1" applyFill="1" applyBorder="1" applyAlignment="1">
      <alignment horizontal="center" vertical="center" wrapText="1"/>
    </xf>
    <xf numFmtId="9" fontId="28" fillId="0" borderId="20" xfId="1" applyNumberFormat="1" applyFont="1" applyBorder="1" applyAlignment="1">
      <alignment horizontal="center" vertical="center" wrapText="1"/>
    </xf>
    <xf numFmtId="0" fontId="28" fillId="2" borderId="20" xfId="1" applyFont="1" applyFill="1" applyBorder="1" applyAlignment="1">
      <alignment horizontal="justify" vertical="center" wrapText="1"/>
    </xf>
    <xf numFmtId="0" fontId="25" fillId="0" borderId="29" xfId="1" applyFont="1" applyBorder="1" applyAlignment="1">
      <alignment horizontal="justify"/>
    </xf>
    <xf numFmtId="0" fontId="25" fillId="0" borderId="19" xfId="1" applyFont="1" applyBorder="1" applyAlignment="1">
      <alignment horizontal="justify"/>
    </xf>
    <xf numFmtId="0" fontId="28" fillId="2" borderId="20" xfId="1" applyFont="1" applyFill="1" applyBorder="1" applyAlignment="1">
      <alignment horizontal="center" vertical="center" wrapText="1"/>
    </xf>
    <xf numFmtId="0" fontId="28" fillId="0" borderId="20" xfId="1" applyFont="1" applyBorder="1" applyAlignment="1">
      <alignment horizontal="center" vertical="center" wrapText="1"/>
    </xf>
    <xf numFmtId="0" fontId="29" fillId="0" borderId="20" xfId="1" applyFont="1" applyBorder="1" applyAlignment="1">
      <alignment horizontal="center" vertical="center" wrapText="1"/>
    </xf>
    <xf numFmtId="0" fontId="29" fillId="2" borderId="25" xfId="1" applyFont="1" applyFill="1" applyBorder="1" applyAlignment="1">
      <alignment horizontal="center" vertical="center" wrapText="1"/>
    </xf>
    <xf numFmtId="0" fontId="28" fillId="2" borderId="25" xfId="1" applyFont="1" applyFill="1" applyBorder="1" applyAlignment="1">
      <alignment horizontal="center" vertical="center" wrapText="1"/>
    </xf>
    <xf numFmtId="0" fontId="31" fillId="2" borderId="20"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25" fillId="0" borderId="29" xfId="1" applyFont="1" applyBorder="1" applyAlignment="1">
      <alignment horizontal="left"/>
    </xf>
    <xf numFmtId="0" fontId="25" fillId="0" borderId="19" xfId="1" applyFont="1" applyBorder="1" applyAlignment="1">
      <alignment horizontal="left"/>
    </xf>
    <xf numFmtId="0" fontId="31" fillId="2" borderId="20" xfId="1" applyFont="1" applyFill="1" applyBorder="1" applyAlignment="1">
      <alignment horizontal="center" vertical="center" wrapText="1"/>
    </xf>
    <xf numFmtId="0" fontId="24" fillId="0" borderId="25" xfId="1" applyFont="1" applyBorder="1" applyAlignment="1">
      <alignment horizontal="center" vertical="center"/>
    </xf>
    <xf numFmtId="0" fontId="26" fillId="0" borderId="25" xfId="1" applyFont="1" applyBorder="1" applyAlignment="1">
      <alignment horizontal="center" vertical="center"/>
    </xf>
    <xf numFmtId="0" fontId="27" fillId="0" borderId="20" xfId="1" applyFont="1" applyBorder="1" applyAlignment="1">
      <alignment horizontal="center" vertical="center" wrapText="1"/>
    </xf>
  </cellXfs>
  <cellStyles count="2">
    <cellStyle name="Normal" xfId="0" builtinId="0"/>
    <cellStyle name="Normal 2" xfId="1" xr:uid="{00000000-0005-0000-0000-000001000000}"/>
  </cellStyles>
  <dxfs count="168">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Presupuesto</a:t>
            </a:r>
            <a:r>
              <a:rPr lang="es-CO" sz="1100" baseline="0"/>
              <a:t> inversión</a:t>
            </a:r>
            <a:endParaRPr lang="es-CO"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'GF-01 Presup Inversion'!$E$35</c:f>
              <c:strCache>
                <c:ptCount val="1"/>
                <c:pt idx="0">
                  <c:v>Meta</c:v>
                </c:pt>
              </c:strCache>
            </c:strRef>
          </c:tx>
          <c:spPr>
            <a:solidFill>
              <a:schemeClr val="accent1"/>
            </a:solidFill>
            <a:ln>
              <a:noFill/>
            </a:ln>
            <a:effectLst/>
            <a:sp3d/>
          </c:spPr>
          <c:invertIfNegative val="0"/>
          <c:cat>
            <c:strRef>
              <c:f>'GF-01 Presup Inversion'!$D$36:$D$39</c:f>
              <c:strCache>
                <c:ptCount val="4"/>
                <c:pt idx="0">
                  <c:v>Primer Trimestre</c:v>
                </c:pt>
                <c:pt idx="1">
                  <c:v>Segundo Trimestre</c:v>
                </c:pt>
                <c:pt idx="2">
                  <c:v>Tercer Trimestre</c:v>
                </c:pt>
                <c:pt idx="3">
                  <c:v>Cuarto Trimestre</c:v>
                </c:pt>
              </c:strCache>
            </c:strRef>
          </c:cat>
          <c:val>
            <c:numRef>
              <c:f>'GF-01 Presup Inversion'!$E$36:$E$39</c:f>
              <c:numCache>
                <c:formatCode>0%</c:formatCode>
                <c:ptCount val="4"/>
                <c:pt idx="0">
                  <c:v>0.4</c:v>
                </c:pt>
                <c:pt idx="1">
                  <c:v>0.4</c:v>
                </c:pt>
                <c:pt idx="2">
                  <c:v>0.15</c:v>
                </c:pt>
                <c:pt idx="3">
                  <c:v>0.05</c:v>
                </c:pt>
              </c:numCache>
            </c:numRef>
          </c:val>
          <c:extLst>
            <c:ext xmlns:c16="http://schemas.microsoft.com/office/drawing/2014/chart" uri="{C3380CC4-5D6E-409C-BE32-E72D297353CC}">
              <c16:uniqueId val="{00000000-2C15-4D2C-8526-B19530A4BF83}"/>
            </c:ext>
          </c:extLst>
        </c:ser>
        <c:ser>
          <c:idx val="1"/>
          <c:order val="1"/>
          <c:tx>
            <c:strRef>
              <c:f>'GF-01 Presup Inversion'!$H$35</c:f>
              <c:strCache>
                <c:ptCount val="1"/>
                <c:pt idx="0">
                  <c:v>Resultado Gestión Período</c:v>
                </c:pt>
              </c:strCache>
            </c:strRef>
          </c:tx>
          <c:spPr>
            <a:solidFill>
              <a:schemeClr val="accent3"/>
            </a:solidFill>
            <a:ln>
              <a:noFill/>
            </a:ln>
            <a:effectLst/>
            <a:sp3d/>
          </c:spPr>
          <c:invertIfNegative val="0"/>
          <c:cat>
            <c:strRef>
              <c:f>'GF-01 Presup Inversion'!$D$36:$D$39</c:f>
              <c:strCache>
                <c:ptCount val="4"/>
                <c:pt idx="0">
                  <c:v>Primer Trimestre</c:v>
                </c:pt>
                <c:pt idx="1">
                  <c:v>Segundo Trimestre</c:v>
                </c:pt>
                <c:pt idx="2">
                  <c:v>Tercer Trimestre</c:v>
                </c:pt>
                <c:pt idx="3">
                  <c:v>Cuarto Trimestre</c:v>
                </c:pt>
              </c:strCache>
            </c:strRef>
          </c:cat>
          <c:val>
            <c:numRef>
              <c:f>'GF-01 Presup Inversion'!$H$36:$H$39</c:f>
              <c:numCache>
                <c:formatCode>0.00%</c:formatCode>
                <c:ptCount val="4"/>
                <c:pt idx="0">
                  <c:v>0.39123726918829627</c:v>
                </c:pt>
                <c:pt idx="1">
                  <c:v>0.8770670457830273</c:v>
                </c:pt>
                <c:pt idx="2">
                  <c:v>0.92530306851522126</c:v>
                </c:pt>
                <c:pt idx="3">
                  <c:v>0.99711630391651862</c:v>
                </c:pt>
              </c:numCache>
            </c:numRef>
          </c:val>
          <c:extLst>
            <c:ext xmlns:c16="http://schemas.microsoft.com/office/drawing/2014/chart" uri="{C3380CC4-5D6E-409C-BE32-E72D297353CC}">
              <c16:uniqueId val="{00000001-2C15-4D2C-8526-B19530A4BF83}"/>
            </c:ext>
          </c:extLst>
        </c:ser>
        <c:dLbls>
          <c:showLegendKey val="0"/>
          <c:showVal val="0"/>
          <c:showCatName val="0"/>
          <c:showSerName val="0"/>
          <c:showPercent val="0"/>
          <c:showBubbleSize val="0"/>
        </c:dLbls>
        <c:gapWidth val="150"/>
        <c:shape val="box"/>
        <c:axId val="1451426512"/>
        <c:axId val="1451376592"/>
        <c:axId val="0"/>
      </c:bar3DChart>
      <c:catAx>
        <c:axId val="1451426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1376592"/>
        <c:crosses val="autoZero"/>
        <c:auto val="1"/>
        <c:lblAlgn val="ctr"/>
        <c:lblOffset val="100"/>
        <c:noMultiLvlLbl val="0"/>
      </c:catAx>
      <c:valAx>
        <c:axId val="145137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142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Presupuesto funcionamiento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'GF-02 Presup Funcionamiento'!$E$35</c:f>
              <c:strCache>
                <c:ptCount val="1"/>
                <c:pt idx="0">
                  <c:v>Meta</c:v>
                </c:pt>
              </c:strCache>
            </c:strRef>
          </c:tx>
          <c:spPr>
            <a:solidFill>
              <a:schemeClr val="accent1"/>
            </a:solidFill>
            <a:ln>
              <a:noFill/>
            </a:ln>
            <a:effectLst/>
            <a:sp3d/>
          </c:spPr>
          <c:invertIfNegative val="0"/>
          <c:cat>
            <c:strRef>
              <c:f>'GF-02 Presup Funcionamiento'!$D$36:$D$39</c:f>
              <c:strCache>
                <c:ptCount val="4"/>
                <c:pt idx="0">
                  <c:v>Primer Trimestre</c:v>
                </c:pt>
                <c:pt idx="1">
                  <c:v>Segundo Trimestre</c:v>
                </c:pt>
                <c:pt idx="2">
                  <c:v>Tercer Trimestre</c:v>
                </c:pt>
                <c:pt idx="3">
                  <c:v>Cuarto Trimestre</c:v>
                </c:pt>
              </c:strCache>
            </c:strRef>
          </c:cat>
          <c:val>
            <c:numRef>
              <c:f>'GF-02 Presup Funcionamiento'!$E$36:$E$39</c:f>
              <c:numCache>
                <c:formatCode>0%</c:formatCode>
                <c:ptCount val="4"/>
                <c:pt idx="0">
                  <c:v>0.2</c:v>
                </c:pt>
                <c:pt idx="1">
                  <c:v>0.3</c:v>
                </c:pt>
                <c:pt idx="2">
                  <c:v>0.25</c:v>
                </c:pt>
                <c:pt idx="3">
                  <c:v>0.25</c:v>
                </c:pt>
              </c:numCache>
            </c:numRef>
          </c:val>
          <c:extLst>
            <c:ext xmlns:c16="http://schemas.microsoft.com/office/drawing/2014/chart" uri="{C3380CC4-5D6E-409C-BE32-E72D297353CC}">
              <c16:uniqueId val="{00000000-E5AF-4D05-B73A-EF8055A7CE12}"/>
            </c:ext>
          </c:extLst>
        </c:ser>
        <c:ser>
          <c:idx val="1"/>
          <c:order val="1"/>
          <c:tx>
            <c:strRef>
              <c:f>'GF-02 Presup Funcionamiento'!$H$35</c:f>
              <c:strCache>
                <c:ptCount val="1"/>
                <c:pt idx="0">
                  <c:v>Resultado Gestión Período</c:v>
                </c:pt>
              </c:strCache>
            </c:strRef>
          </c:tx>
          <c:spPr>
            <a:solidFill>
              <a:schemeClr val="accent3"/>
            </a:solidFill>
            <a:ln>
              <a:noFill/>
            </a:ln>
            <a:effectLst/>
            <a:sp3d/>
          </c:spPr>
          <c:invertIfNegative val="0"/>
          <c:cat>
            <c:strRef>
              <c:f>'GF-02 Presup Funcionamiento'!$D$36:$D$39</c:f>
              <c:strCache>
                <c:ptCount val="4"/>
                <c:pt idx="0">
                  <c:v>Primer Trimestre</c:v>
                </c:pt>
                <c:pt idx="1">
                  <c:v>Segundo Trimestre</c:v>
                </c:pt>
                <c:pt idx="2">
                  <c:v>Tercer Trimestre</c:v>
                </c:pt>
                <c:pt idx="3">
                  <c:v>Cuarto Trimestre</c:v>
                </c:pt>
              </c:strCache>
            </c:strRef>
          </c:cat>
          <c:val>
            <c:numRef>
              <c:f>'GF-02 Presup Funcionamiento'!$H$36:$H$39</c:f>
              <c:numCache>
                <c:formatCode>0.00%</c:formatCode>
                <c:ptCount val="4"/>
                <c:pt idx="0">
                  <c:v>0.21000935896622144</c:v>
                </c:pt>
                <c:pt idx="1">
                  <c:v>0.4415193240718932</c:v>
                </c:pt>
                <c:pt idx="2">
                  <c:v>0.22965755193101711</c:v>
                </c:pt>
                <c:pt idx="3">
                  <c:v>0.10028902609573276</c:v>
                </c:pt>
              </c:numCache>
            </c:numRef>
          </c:val>
          <c:extLst>
            <c:ext xmlns:c16="http://schemas.microsoft.com/office/drawing/2014/chart" uri="{C3380CC4-5D6E-409C-BE32-E72D297353CC}">
              <c16:uniqueId val="{00000001-E5AF-4D05-B73A-EF8055A7CE12}"/>
            </c:ext>
          </c:extLst>
        </c:ser>
        <c:dLbls>
          <c:showLegendKey val="0"/>
          <c:showVal val="0"/>
          <c:showCatName val="0"/>
          <c:showSerName val="0"/>
          <c:showPercent val="0"/>
          <c:showBubbleSize val="0"/>
        </c:dLbls>
        <c:gapWidth val="150"/>
        <c:shape val="box"/>
        <c:axId val="1569271184"/>
        <c:axId val="1569270768"/>
        <c:axId val="0"/>
      </c:bar3DChart>
      <c:catAx>
        <c:axId val="1569271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70768"/>
        <c:crosses val="autoZero"/>
        <c:auto val="1"/>
        <c:lblAlgn val="ctr"/>
        <c:lblOffset val="100"/>
        <c:noMultiLvlLbl val="0"/>
      </c:catAx>
      <c:valAx>
        <c:axId val="1569270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7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Giros Reservas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'GF-03 Giros Reservas'!$E$35</c:f>
              <c:strCache>
                <c:ptCount val="1"/>
                <c:pt idx="0">
                  <c:v>Meta</c:v>
                </c:pt>
              </c:strCache>
            </c:strRef>
          </c:tx>
          <c:spPr>
            <a:solidFill>
              <a:schemeClr val="accent1"/>
            </a:solidFill>
            <a:ln>
              <a:noFill/>
            </a:ln>
            <a:effectLst/>
            <a:sp3d/>
          </c:spPr>
          <c:invertIfNegative val="0"/>
          <c:cat>
            <c:strRef>
              <c:f>'GF-03 Giros Reservas'!$D$36:$D$39</c:f>
              <c:strCache>
                <c:ptCount val="4"/>
                <c:pt idx="0">
                  <c:v>Primer Trimestre</c:v>
                </c:pt>
                <c:pt idx="1">
                  <c:v>Segundo Trimestre</c:v>
                </c:pt>
                <c:pt idx="2">
                  <c:v>Tercer Trimestre</c:v>
                </c:pt>
                <c:pt idx="3">
                  <c:v>Cuarto Trimestre</c:v>
                </c:pt>
              </c:strCache>
            </c:strRef>
          </c:cat>
          <c:val>
            <c:numRef>
              <c:f>'GF-03 Giros Reservas'!$E$36:$E$39</c:f>
              <c:numCache>
                <c:formatCode>0%</c:formatCode>
                <c:ptCount val="4"/>
                <c:pt idx="0">
                  <c:v>0.8</c:v>
                </c:pt>
                <c:pt idx="1">
                  <c:v>0.2</c:v>
                </c:pt>
                <c:pt idx="2">
                  <c:v>0</c:v>
                </c:pt>
                <c:pt idx="3">
                  <c:v>0</c:v>
                </c:pt>
              </c:numCache>
            </c:numRef>
          </c:val>
          <c:extLst>
            <c:ext xmlns:c16="http://schemas.microsoft.com/office/drawing/2014/chart" uri="{C3380CC4-5D6E-409C-BE32-E72D297353CC}">
              <c16:uniqueId val="{00000000-1524-40EA-9041-4B1AA9F7DE22}"/>
            </c:ext>
          </c:extLst>
        </c:ser>
        <c:ser>
          <c:idx val="1"/>
          <c:order val="1"/>
          <c:tx>
            <c:strRef>
              <c:f>'GF-03 Giros Reservas'!$H$35</c:f>
              <c:strCache>
                <c:ptCount val="1"/>
                <c:pt idx="0">
                  <c:v>Resultado Gestión Período</c:v>
                </c:pt>
              </c:strCache>
            </c:strRef>
          </c:tx>
          <c:spPr>
            <a:solidFill>
              <a:schemeClr val="accent3"/>
            </a:solidFill>
            <a:ln>
              <a:noFill/>
            </a:ln>
            <a:effectLst/>
            <a:sp3d/>
          </c:spPr>
          <c:invertIfNegative val="0"/>
          <c:cat>
            <c:strRef>
              <c:f>'GF-03 Giros Reservas'!$D$36:$D$39</c:f>
              <c:strCache>
                <c:ptCount val="4"/>
                <c:pt idx="0">
                  <c:v>Primer Trimestre</c:v>
                </c:pt>
                <c:pt idx="1">
                  <c:v>Segundo Trimestre</c:v>
                </c:pt>
                <c:pt idx="2">
                  <c:v>Tercer Trimestre</c:v>
                </c:pt>
                <c:pt idx="3">
                  <c:v>Cuarto Trimestre</c:v>
                </c:pt>
              </c:strCache>
            </c:strRef>
          </c:cat>
          <c:val>
            <c:numRef>
              <c:f>'GF-03 Giros Reservas'!$H$36:$H$39</c:f>
              <c:numCache>
                <c:formatCode>0.00%</c:formatCode>
                <c:ptCount val="4"/>
                <c:pt idx="0">
                  <c:v>0.86950677803640564</c:v>
                </c:pt>
                <c:pt idx="1">
                  <c:v>4.3812227241576518E-2</c:v>
                </c:pt>
                <c:pt idx="2">
                  <c:v>1.7563111818892807E-2</c:v>
                </c:pt>
                <c:pt idx="3">
                  <c:v>6.9099999999999995E-2</c:v>
                </c:pt>
              </c:numCache>
            </c:numRef>
          </c:val>
          <c:extLst>
            <c:ext xmlns:c16="http://schemas.microsoft.com/office/drawing/2014/chart" uri="{C3380CC4-5D6E-409C-BE32-E72D297353CC}">
              <c16:uniqueId val="{00000001-1524-40EA-9041-4B1AA9F7DE22}"/>
            </c:ext>
          </c:extLst>
        </c:ser>
        <c:dLbls>
          <c:showLegendKey val="0"/>
          <c:showVal val="0"/>
          <c:showCatName val="0"/>
          <c:showSerName val="0"/>
          <c:showPercent val="0"/>
          <c:showBubbleSize val="0"/>
        </c:dLbls>
        <c:gapWidth val="150"/>
        <c:shape val="box"/>
        <c:axId val="1569267856"/>
        <c:axId val="1569269104"/>
        <c:axId val="0"/>
      </c:bar3DChart>
      <c:catAx>
        <c:axId val="1569267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69104"/>
        <c:crosses val="autoZero"/>
        <c:auto val="1"/>
        <c:lblAlgn val="ctr"/>
        <c:lblOffset val="100"/>
        <c:noMultiLvlLbl val="0"/>
      </c:catAx>
      <c:valAx>
        <c:axId val="1569269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2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'GF-04 PAC'!$E$35</c:f>
              <c:strCache>
                <c:ptCount val="1"/>
                <c:pt idx="0">
                  <c:v>Meta</c:v>
                </c:pt>
              </c:strCache>
            </c:strRef>
          </c:tx>
          <c:spPr>
            <a:solidFill>
              <a:schemeClr val="accent1"/>
            </a:solidFill>
            <a:ln>
              <a:noFill/>
            </a:ln>
            <a:effectLst/>
            <a:sp3d/>
          </c:spPr>
          <c:invertIfNegative val="0"/>
          <c:cat>
            <c:strRef>
              <c:f>'GF-04 PAC'!$D$36:$D$39</c:f>
              <c:strCache>
                <c:ptCount val="4"/>
                <c:pt idx="0">
                  <c:v>Primer Trimestre</c:v>
                </c:pt>
                <c:pt idx="1">
                  <c:v>Segundo Trimestre</c:v>
                </c:pt>
                <c:pt idx="2">
                  <c:v>Tercer Trimestre</c:v>
                </c:pt>
                <c:pt idx="3">
                  <c:v>Cuarto Trimestre</c:v>
                </c:pt>
              </c:strCache>
            </c:strRef>
          </c:cat>
          <c:val>
            <c:numRef>
              <c:f>'GF-04 PAC'!$E$36:$E$39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C676-44DD-AF81-C1D6D5C821A6}"/>
            </c:ext>
          </c:extLst>
        </c:ser>
        <c:ser>
          <c:idx val="1"/>
          <c:order val="1"/>
          <c:tx>
            <c:strRef>
              <c:f>'GF-04 PAC'!$H$35</c:f>
              <c:strCache>
                <c:ptCount val="1"/>
                <c:pt idx="0">
                  <c:v>Resultado Gestión Período</c:v>
                </c:pt>
              </c:strCache>
            </c:strRef>
          </c:tx>
          <c:spPr>
            <a:solidFill>
              <a:schemeClr val="accent2"/>
            </a:solidFill>
            <a:ln>
              <a:noFill/>
            </a:ln>
            <a:effectLst/>
            <a:sp3d/>
          </c:spPr>
          <c:invertIfNegative val="0"/>
          <c:cat>
            <c:strRef>
              <c:f>'GF-04 PAC'!$D$36:$D$39</c:f>
              <c:strCache>
                <c:ptCount val="4"/>
                <c:pt idx="0">
                  <c:v>Primer Trimestre</c:v>
                </c:pt>
                <c:pt idx="1">
                  <c:v>Segundo Trimestre</c:v>
                </c:pt>
                <c:pt idx="2">
                  <c:v>Tercer Trimestre</c:v>
                </c:pt>
                <c:pt idx="3">
                  <c:v>Cuarto Trimestre</c:v>
                </c:pt>
              </c:strCache>
            </c:strRef>
          </c:cat>
          <c:val>
            <c:numRef>
              <c:f>'GF-04 PAC'!$H$36:$H$39</c:f>
              <c:numCache>
                <c:formatCode>0.00%</c:formatCode>
                <c:ptCount val="4"/>
                <c:pt idx="0">
                  <c:v>0.85007865681431749</c:v>
                </c:pt>
                <c:pt idx="1">
                  <c:v>0.76246110656996169</c:v>
                </c:pt>
                <c:pt idx="2">
                  <c:v>0.99175343577951625</c:v>
                </c:pt>
                <c:pt idx="3">
                  <c:v>0.99287970697220895</c:v>
                </c:pt>
              </c:numCache>
            </c:numRef>
          </c:val>
          <c:extLst>
            <c:ext xmlns:c16="http://schemas.microsoft.com/office/drawing/2014/chart" uri="{C3380CC4-5D6E-409C-BE32-E72D297353CC}">
              <c16:uniqueId val="{00000001-C676-44DD-AF81-C1D6D5C821A6}"/>
            </c:ext>
          </c:extLst>
        </c:ser>
        <c:dLbls>
          <c:showLegendKey val="0"/>
          <c:showVal val="0"/>
          <c:showCatName val="0"/>
          <c:showSerName val="0"/>
          <c:showPercent val="0"/>
          <c:showBubbleSize val="0"/>
        </c:dLbls>
        <c:gapWidth val="150"/>
        <c:shape val="box"/>
        <c:axId val="1573818368"/>
        <c:axId val="1573820864"/>
        <c:axId val="0"/>
      </c:bar3DChart>
      <c:catAx>
        <c:axId val="1573818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3820864"/>
        <c:crosses val="autoZero"/>
        <c:auto val="1"/>
        <c:lblAlgn val="ctr"/>
        <c:lblOffset val="100"/>
        <c:noMultiLvlLbl val="0"/>
      </c:catAx>
      <c:valAx>
        <c:axId val="1573820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3818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Gestión Contable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'GF-07 Cumplim gest contable'!$E$35</c:f>
              <c:strCache>
                <c:ptCount val="1"/>
                <c:pt idx="0">
                  <c:v>META</c:v>
                </c:pt>
              </c:strCache>
            </c:strRef>
          </c:tx>
          <c:spPr>
            <a:solidFill>
              <a:schemeClr val="accent1"/>
            </a:solidFill>
            <a:ln>
              <a:noFill/>
            </a:ln>
            <a:effectLst/>
            <a:sp3d/>
          </c:spPr>
          <c:invertIfNegative val="0"/>
          <c:cat>
            <c:strRef>
              <c:f>'GF-07 Cumplim gest contable'!$D$36:$D$39</c:f>
              <c:strCache>
                <c:ptCount val="4"/>
                <c:pt idx="0">
                  <c:v>Primer Trimestre</c:v>
                </c:pt>
                <c:pt idx="1">
                  <c:v>Segundo Trimestre</c:v>
                </c:pt>
                <c:pt idx="2">
                  <c:v>Tercer Trimestre</c:v>
                </c:pt>
                <c:pt idx="3">
                  <c:v>Cuarto Trimestre</c:v>
                </c:pt>
              </c:strCache>
            </c:strRef>
          </c:cat>
          <c:val>
            <c:numRef>
              <c:f>'GF-07 Cumplim gest contable'!$E$36:$E$39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36DE-470F-B72E-BC1F272CE8C4}"/>
            </c:ext>
          </c:extLst>
        </c:ser>
        <c:ser>
          <c:idx val="1"/>
          <c:order val="1"/>
          <c:tx>
            <c:strRef>
              <c:f>'GF-07 Cumplim gest contable'!$H$35</c:f>
              <c:strCache>
                <c:ptCount val="1"/>
                <c:pt idx="0">
                  <c:v>Resultado Gestión Período</c:v>
                </c:pt>
              </c:strCache>
            </c:strRef>
          </c:tx>
          <c:spPr>
            <a:solidFill>
              <a:schemeClr val="accent3"/>
            </a:solidFill>
            <a:ln>
              <a:noFill/>
            </a:ln>
            <a:effectLst/>
            <a:sp3d/>
          </c:spPr>
          <c:invertIfNegative val="0"/>
          <c:cat>
            <c:strRef>
              <c:f>'GF-07 Cumplim gest contable'!$D$36:$D$39</c:f>
              <c:strCache>
                <c:ptCount val="4"/>
                <c:pt idx="0">
                  <c:v>Primer Trimestre</c:v>
                </c:pt>
                <c:pt idx="1">
                  <c:v>Segundo Trimestre</c:v>
                </c:pt>
                <c:pt idx="2">
                  <c:v>Tercer Trimestre</c:v>
                </c:pt>
                <c:pt idx="3">
                  <c:v>Cuarto Trimestre</c:v>
                </c:pt>
              </c:strCache>
            </c:strRef>
          </c:cat>
          <c:val>
            <c:numRef>
              <c:f>'GF-07 Cumplim gest contable'!$H$36:$H$39</c:f>
              <c:numCache>
                <c:formatCode>0%</c:formatCode>
                <c:ptCount val="4"/>
                <c:pt idx="0">
                  <c:v>1</c:v>
                </c:pt>
                <c:pt idx="1">
                  <c:v>1</c:v>
                </c:pt>
                <c:pt idx="2">
                  <c:v>1</c:v>
                </c:pt>
                <c:pt idx="3">
                  <c:v>1</c:v>
                </c:pt>
              </c:numCache>
            </c:numRef>
          </c:val>
          <c:extLst>
            <c:ext xmlns:c16="http://schemas.microsoft.com/office/drawing/2014/chart" uri="{C3380CC4-5D6E-409C-BE32-E72D297353CC}">
              <c16:uniqueId val="{00000001-36DE-470F-B72E-BC1F272CE8C4}"/>
            </c:ext>
          </c:extLst>
        </c:ser>
        <c:dLbls>
          <c:showLegendKey val="0"/>
          <c:showVal val="0"/>
          <c:showCatName val="0"/>
          <c:showSerName val="0"/>
          <c:showPercent val="0"/>
          <c:showBubbleSize val="0"/>
        </c:dLbls>
        <c:gapWidth val="150"/>
        <c:shape val="box"/>
        <c:axId val="1623135680"/>
        <c:axId val="1623134016"/>
        <c:axId val="0"/>
      </c:bar3DChart>
      <c:catAx>
        <c:axId val="1623135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3134016"/>
        <c:crosses val="autoZero"/>
        <c:auto val="1"/>
        <c:lblAlgn val="ctr"/>
        <c:lblOffset val="100"/>
        <c:noMultiLvlLbl val="0"/>
      </c:catAx>
      <c:valAx>
        <c:axId val="162313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313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177800</xdr:colOff>
      <xdr:row>39</xdr:row>
      <xdr:rowOff>107948</xdr:rowOff>
    </xdr:from>
    <xdr:to>
      <xdr:col>8</xdr:col>
      <xdr:colOff>863600</xdr:colOff>
      <xdr:row>54</xdr:row>
      <xdr:rowOff>63499</xdr:rowOff>
    </xdr:to>
    <xdr:graphicFrame macro="">
      <xdr:nvGraphicFramePr>
        <xdr:cNvPr id="4" name="Gráfico 3">
          <a:extLst>
            <a:ext uri="{FF2B5EF4-FFF2-40B4-BE49-F238E27FC236}">
              <a16:creationId xmlns:a16="http://schemas.microsoft.com/office/drawing/2014/main" id="{1041A2CD-96CF-48AC-A430-8D8395A8C1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44448</xdr:colOff>
      <xdr:row>40</xdr:row>
      <xdr:rowOff>82549</xdr:rowOff>
    </xdr:from>
    <xdr:to>
      <xdr:col>8</xdr:col>
      <xdr:colOff>1028699</xdr:colOff>
      <xdr:row>52</xdr:row>
      <xdr:rowOff>228600</xdr:rowOff>
    </xdr:to>
    <xdr:graphicFrame macro="">
      <xdr:nvGraphicFramePr>
        <xdr:cNvPr id="3" name="Gráfico 2">
          <a:extLst>
            <a:ext uri="{FF2B5EF4-FFF2-40B4-BE49-F238E27FC236}">
              <a16:creationId xmlns:a16="http://schemas.microsoft.com/office/drawing/2014/main" id="{5BD43022-8258-4A4F-B7F2-B3CEED64E6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6348</xdr:colOff>
      <xdr:row>40</xdr:row>
      <xdr:rowOff>95248</xdr:rowOff>
    </xdr:from>
    <xdr:to>
      <xdr:col>8</xdr:col>
      <xdr:colOff>1054100</xdr:colOff>
      <xdr:row>54</xdr:row>
      <xdr:rowOff>228599</xdr:rowOff>
    </xdr:to>
    <xdr:graphicFrame macro="">
      <xdr:nvGraphicFramePr>
        <xdr:cNvPr id="3" name="Gráfico 2">
          <a:extLst>
            <a:ext uri="{FF2B5EF4-FFF2-40B4-BE49-F238E27FC236}">
              <a16:creationId xmlns:a16="http://schemas.microsoft.com/office/drawing/2014/main" id="{10884B3D-4CE0-4013-A26A-FA35AA1CB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723900</xdr:colOff>
      <xdr:row>40</xdr:row>
      <xdr:rowOff>120649</xdr:rowOff>
    </xdr:from>
    <xdr:to>
      <xdr:col>9</xdr:col>
      <xdr:colOff>311149</xdr:colOff>
      <xdr:row>52</xdr:row>
      <xdr:rowOff>203200</xdr:rowOff>
    </xdr:to>
    <xdr:graphicFrame macro="">
      <xdr:nvGraphicFramePr>
        <xdr:cNvPr id="3" name="Gráfico 2">
          <a:extLst>
            <a:ext uri="{FF2B5EF4-FFF2-40B4-BE49-F238E27FC236}">
              <a16:creationId xmlns:a16="http://schemas.microsoft.com/office/drawing/2014/main" id="{4A7A99A8-ECC3-41F7-8EBF-AD3F720C91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866775</xdr:colOff>
      <xdr:row>0</xdr:row>
      <xdr:rowOff>47625</xdr:rowOff>
    </xdr:from>
    <xdr:ext cx="1200150" cy="838200"/>
    <xdr:pic>
      <xdr:nvPicPr>
        <xdr:cNvPr id="3"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866775" y="47625"/>
          <a:ext cx="1200150" cy="838200"/>
        </a:xfrm>
        <a:prstGeom prst="rect">
          <a:avLst/>
        </a:prstGeom>
        <a:noFill/>
      </xdr:spPr>
    </xdr:pic>
    <xdr:clientData fLocksWithSheet="0"/>
  </xdr:oneCellAnchor>
  <xdr:twoCellAnchor>
    <xdr:from>
      <xdr:col>2</xdr:col>
      <xdr:colOff>1047748</xdr:colOff>
      <xdr:row>40</xdr:row>
      <xdr:rowOff>222248</xdr:rowOff>
    </xdr:from>
    <xdr:to>
      <xdr:col>8</xdr:col>
      <xdr:colOff>1155699</xdr:colOff>
      <xdr:row>51</xdr:row>
      <xdr:rowOff>292099</xdr:rowOff>
    </xdr:to>
    <xdr:graphicFrame macro="">
      <xdr:nvGraphicFramePr>
        <xdr:cNvPr id="4" name="Gráfico 3">
          <a:extLst>
            <a:ext uri="{FF2B5EF4-FFF2-40B4-BE49-F238E27FC236}">
              <a16:creationId xmlns:a16="http://schemas.microsoft.com/office/drawing/2014/main" id="{A8756C16-1B3A-4300-95AA-ECACD2668F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view="pageBreakPreview" zoomScale="80" zoomScaleNormal="100" zoomScaleSheetLayoutView="80" workbookViewId="0">
      <selection activeCell="H65" sqref="H65:M65"/>
    </sheetView>
  </sheetViews>
  <sheetFormatPr baseColWidth="10" defaultColWidth="14.42578125" defaultRowHeight="15" customHeight="1" x14ac:dyDescent="0.2"/>
  <cols>
    <col min="1" max="1" width="17.42578125" style="81" customWidth="1"/>
    <col min="2" max="2" width="20.28515625" style="81" customWidth="1"/>
    <col min="3" max="3" width="16.28515625" style="81" customWidth="1"/>
    <col min="4" max="4" width="19.5703125" style="81" customWidth="1"/>
    <col min="5" max="5" width="15.85546875" style="81" customWidth="1"/>
    <col min="6" max="8" width="17.7109375" style="81" customWidth="1"/>
    <col min="9" max="9" width="15.42578125" style="81" customWidth="1"/>
    <col min="10" max="10" width="17.7109375" style="81" customWidth="1"/>
    <col min="11" max="11" width="15.5703125" style="81" customWidth="1"/>
    <col min="12" max="12" width="12.7109375" style="81" customWidth="1"/>
    <col min="13" max="13" width="16.5703125" style="81" customWidth="1"/>
    <col min="14" max="14" width="3.5703125" style="81" customWidth="1"/>
    <col min="15" max="15" width="93.7109375" style="81" hidden="1" customWidth="1"/>
    <col min="16" max="37" width="11.42578125" style="81" customWidth="1"/>
    <col min="38" max="38" width="10" style="81" customWidth="1"/>
    <col min="39" max="40" width="11.42578125" style="81" customWidth="1"/>
    <col min="41" max="16384" width="14.42578125" style="81"/>
  </cols>
  <sheetData>
    <row r="1" spans="1:40" ht="25.5" customHeight="1" x14ac:dyDescent="0.2">
      <c r="A1" s="299"/>
      <c r="B1" s="274"/>
      <c r="C1" s="299" t="s">
        <v>0</v>
      </c>
      <c r="D1" s="272"/>
      <c r="E1" s="272"/>
      <c r="F1" s="272"/>
      <c r="G1" s="272"/>
      <c r="H1" s="272"/>
      <c r="I1" s="272"/>
      <c r="J1" s="274"/>
      <c r="K1" s="293" t="s">
        <v>1</v>
      </c>
      <c r="L1" s="270"/>
      <c r="M1" s="268"/>
      <c r="N1" s="80"/>
      <c r="O1" s="80"/>
      <c r="P1" s="80"/>
      <c r="Q1" s="80"/>
      <c r="R1" s="80"/>
      <c r="S1" s="80"/>
      <c r="T1" s="80"/>
      <c r="U1" s="80"/>
      <c r="V1" s="80"/>
      <c r="W1" s="80"/>
      <c r="X1" s="80"/>
      <c r="Y1" s="80"/>
      <c r="Z1" s="80"/>
      <c r="AA1" s="80"/>
      <c r="AB1" s="80"/>
      <c r="AC1" s="80"/>
      <c r="AD1" s="80"/>
      <c r="AE1" s="80"/>
      <c r="AF1" s="80"/>
      <c r="AG1" s="80"/>
      <c r="AH1" s="80"/>
      <c r="AI1" s="80"/>
      <c r="AJ1" s="80"/>
      <c r="AK1" s="80"/>
      <c r="AM1" s="80"/>
      <c r="AN1" s="80"/>
    </row>
    <row r="2" spans="1:40" ht="25.5" customHeight="1" x14ac:dyDescent="0.2">
      <c r="A2" s="280"/>
      <c r="B2" s="276"/>
      <c r="C2" s="280"/>
      <c r="D2" s="288"/>
      <c r="E2" s="288"/>
      <c r="F2" s="288"/>
      <c r="G2" s="288"/>
      <c r="H2" s="288"/>
      <c r="I2" s="288"/>
      <c r="J2" s="276"/>
      <c r="K2" s="293" t="s">
        <v>2</v>
      </c>
      <c r="L2" s="270"/>
      <c r="M2" s="268"/>
      <c r="N2" s="80"/>
      <c r="O2" s="82" t="s">
        <v>3</v>
      </c>
      <c r="P2" s="80"/>
      <c r="Q2" s="80"/>
      <c r="R2" s="80"/>
      <c r="S2" s="80"/>
      <c r="T2" s="80"/>
      <c r="U2" s="80"/>
      <c r="V2" s="80"/>
      <c r="W2" s="80"/>
      <c r="X2" s="80"/>
      <c r="Y2" s="80"/>
      <c r="Z2" s="80"/>
      <c r="AA2" s="80"/>
      <c r="AB2" s="80"/>
      <c r="AC2" s="80"/>
      <c r="AD2" s="80"/>
      <c r="AE2" s="80"/>
      <c r="AF2" s="80"/>
      <c r="AG2" s="80"/>
      <c r="AH2" s="80"/>
      <c r="AI2" s="80"/>
      <c r="AJ2" s="80"/>
      <c r="AK2" s="80"/>
      <c r="AM2" s="80"/>
      <c r="AN2" s="80"/>
    </row>
    <row r="3" spans="1:40" ht="25.5" customHeight="1" x14ac:dyDescent="0.2">
      <c r="A3" s="281"/>
      <c r="B3" s="278"/>
      <c r="C3" s="281"/>
      <c r="D3" s="285"/>
      <c r="E3" s="285"/>
      <c r="F3" s="285"/>
      <c r="G3" s="285"/>
      <c r="H3" s="285"/>
      <c r="I3" s="285"/>
      <c r="J3" s="278"/>
      <c r="K3" s="293" t="s">
        <v>4</v>
      </c>
      <c r="L3" s="270"/>
      <c r="M3" s="268"/>
      <c r="N3" s="80"/>
      <c r="O3" s="80" t="s">
        <v>5</v>
      </c>
      <c r="P3" s="80"/>
      <c r="Q3" s="80"/>
      <c r="R3" s="80"/>
      <c r="S3" s="80"/>
      <c r="T3" s="80"/>
      <c r="U3" s="80"/>
      <c r="V3" s="80"/>
      <c r="W3" s="80"/>
      <c r="X3" s="80"/>
      <c r="Y3" s="80"/>
      <c r="Z3" s="80"/>
      <c r="AA3" s="80"/>
      <c r="AB3" s="80"/>
      <c r="AC3" s="80"/>
      <c r="AD3" s="80"/>
      <c r="AE3" s="80"/>
      <c r="AF3" s="80"/>
      <c r="AG3" s="80"/>
      <c r="AH3" s="80"/>
      <c r="AI3" s="80"/>
      <c r="AJ3" s="80"/>
      <c r="AK3" s="80"/>
      <c r="AM3" s="80"/>
      <c r="AN3" s="80"/>
    </row>
    <row r="4" spans="1:40" ht="14.25" customHeight="1" x14ac:dyDescent="0.2">
      <c r="A4" s="83"/>
      <c r="B4" s="84"/>
      <c r="C4" s="84"/>
      <c r="D4" s="84"/>
      <c r="E4" s="84"/>
      <c r="F4" s="84"/>
      <c r="G4" s="84"/>
      <c r="H4" s="84"/>
      <c r="I4" s="84"/>
      <c r="J4" s="84"/>
      <c r="K4" s="85"/>
      <c r="L4" s="85"/>
      <c r="M4" s="86"/>
      <c r="N4" s="80"/>
      <c r="O4" s="80" t="s">
        <v>6</v>
      </c>
      <c r="P4" s="80"/>
      <c r="Q4" s="80"/>
      <c r="R4" s="80"/>
      <c r="S4" s="80"/>
      <c r="T4" s="80"/>
      <c r="U4" s="80"/>
      <c r="V4" s="80"/>
      <c r="W4" s="80"/>
      <c r="X4" s="80"/>
      <c r="Y4" s="80"/>
      <c r="Z4" s="80"/>
      <c r="AA4" s="80"/>
      <c r="AB4" s="80"/>
      <c r="AC4" s="80"/>
      <c r="AD4" s="80"/>
      <c r="AE4" s="80"/>
      <c r="AF4" s="80"/>
      <c r="AG4" s="80"/>
      <c r="AH4" s="80"/>
      <c r="AI4" s="80"/>
      <c r="AJ4" s="80"/>
      <c r="AK4" s="80"/>
      <c r="AM4" s="80"/>
      <c r="AN4" s="80"/>
    </row>
    <row r="5" spans="1:40" ht="13.5" customHeight="1" x14ac:dyDescent="0.2">
      <c r="A5" s="300" t="s">
        <v>7</v>
      </c>
      <c r="B5" s="270"/>
      <c r="C5" s="270"/>
      <c r="D5" s="270"/>
      <c r="E5" s="270"/>
      <c r="F5" s="270"/>
      <c r="G5" s="270"/>
      <c r="H5" s="270"/>
      <c r="I5" s="270"/>
      <c r="J5" s="270"/>
      <c r="K5" s="270"/>
      <c r="L5" s="270"/>
      <c r="M5" s="268"/>
      <c r="N5" s="80"/>
      <c r="O5" s="80" t="s">
        <v>8</v>
      </c>
      <c r="P5" s="80"/>
      <c r="Q5" s="80"/>
      <c r="R5" s="80"/>
      <c r="S5" s="80"/>
      <c r="T5" s="80"/>
      <c r="U5" s="80"/>
      <c r="V5" s="80"/>
      <c r="W5" s="80"/>
      <c r="X5" s="80"/>
      <c r="Y5" s="80"/>
      <c r="Z5" s="80"/>
      <c r="AA5" s="80"/>
      <c r="AB5" s="80"/>
      <c r="AC5" s="80"/>
      <c r="AD5" s="80"/>
      <c r="AE5" s="80"/>
      <c r="AF5" s="80"/>
      <c r="AG5" s="80"/>
      <c r="AH5" s="80"/>
      <c r="AI5" s="80"/>
      <c r="AJ5" s="80"/>
      <c r="AK5" s="80"/>
      <c r="AM5" s="80"/>
      <c r="AN5" s="80"/>
    </row>
    <row r="6" spans="1:40" ht="13.5" customHeight="1" x14ac:dyDescent="0.2">
      <c r="A6" s="87"/>
      <c r="B6" s="88"/>
      <c r="C6" s="88"/>
      <c r="D6" s="88"/>
      <c r="E6" s="88"/>
      <c r="F6" s="88"/>
      <c r="G6" s="88"/>
      <c r="H6" s="88"/>
      <c r="I6" s="88"/>
      <c r="J6" s="88"/>
      <c r="K6" s="88"/>
      <c r="L6" s="88"/>
      <c r="M6" s="89"/>
      <c r="N6" s="80"/>
      <c r="O6" s="82" t="s">
        <v>9</v>
      </c>
      <c r="P6" s="80"/>
      <c r="Q6" s="80"/>
      <c r="R6" s="80"/>
      <c r="S6" s="80"/>
      <c r="T6" s="80"/>
      <c r="U6" s="80"/>
      <c r="V6" s="80"/>
      <c r="W6" s="80"/>
      <c r="X6" s="80"/>
      <c r="Y6" s="80"/>
      <c r="Z6" s="80"/>
      <c r="AA6" s="80"/>
      <c r="AB6" s="80"/>
      <c r="AC6" s="80"/>
      <c r="AD6" s="80"/>
      <c r="AE6" s="80"/>
      <c r="AF6" s="80"/>
      <c r="AG6" s="80"/>
      <c r="AH6" s="80"/>
      <c r="AI6" s="80"/>
      <c r="AJ6" s="80"/>
      <c r="AK6" s="80"/>
      <c r="AM6" s="80"/>
      <c r="AN6" s="80"/>
    </row>
    <row r="7" spans="1:40" ht="30" customHeight="1" x14ac:dyDescent="0.2">
      <c r="A7" s="267" t="s">
        <v>10</v>
      </c>
      <c r="B7" s="268"/>
      <c r="C7" s="291" t="s">
        <v>11</v>
      </c>
      <c r="D7" s="270"/>
      <c r="E7" s="270"/>
      <c r="F7" s="270"/>
      <c r="G7" s="270"/>
      <c r="H7" s="268"/>
      <c r="I7" s="267" t="s">
        <v>12</v>
      </c>
      <c r="J7" s="270"/>
      <c r="K7" s="268"/>
      <c r="L7" s="292" t="s">
        <v>13</v>
      </c>
      <c r="M7" s="268"/>
      <c r="N7" s="80"/>
      <c r="O7" s="80" t="s">
        <v>14</v>
      </c>
      <c r="P7" s="80"/>
      <c r="Q7" s="80"/>
      <c r="R7" s="80"/>
      <c r="S7" s="80"/>
      <c r="T7" s="80"/>
      <c r="U7" s="80"/>
      <c r="V7" s="80"/>
      <c r="W7" s="80"/>
      <c r="X7" s="80"/>
      <c r="Y7" s="80"/>
      <c r="Z7" s="80"/>
      <c r="AA7" s="80"/>
      <c r="AB7" s="80"/>
      <c r="AC7" s="80"/>
      <c r="AD7" s="80"/>
      <c r="AE7" s="80"/>
      <c r="AF7" s="80"/>
      <c r="AG7" s="80"/>
      <c r="AH7" s="80"/>
      <c r="AI7" s="80"/>
      <c r="AJ7" s="80"/>
      <c r="AK7" s="80"/>
      <c r="AM7" s="80"/>
      <c r="AN7" s="80"/>
    </row>
    <row r="8" spans="1:40" ht="30" customHeight="1" x14ac:dyDescent="0.2">
      <c r="A8" s="267" t="s">
        <v>15</v>
      </c>
      <c r="B8" s="268"/>
      <c r="C8" s="291" t="s">
        <v>16</v>
      </c>
      <c r="D8" s="270"/>
      <c r="E8" s="270"/>
      <c r="F8" s="270"/>
      <c r="G8" s="270"/>
      <c r="H8" s="270"/>
      <c r="I8" s="270"/>
      <c r="J8" s="270"/>
      <c r="K8" s="270"/>
      <c r="L8" s="270"/>
      <c r="M8" s="268"/>
      <c r="N8" s="80"/>
      <c r="O8" s="80" t="s">
        <v>17</v>
      </c>
      <c r="P8" s="80"/>
      <c r="Q8" s="80"/>
      <c r="R8" s="80"/>
      <c r="S8" s="80"/>
      <c r="T8" s="80"/>
      <c r="U8" s="80"/>
      <c r="V8" s="80"/>
      <c r="W8" s="80"/>
      <c r="X8" s="80"/>
      <c r="Y8" s="80"/>
      <c r="Z8" s="80"/>
      <c r="AA8" s="80"/>
      <c r="AB8" s="80"/>
      <c r="AC8" s="80"/>
      <c r="AD8" s="80"/>
      <c r="AE8" s="80"/>
      <c r="AF8" s="80"/>
      <c r="AG8" s="80"/>
      <c r="AH8" s="80"/>
      <c r="AI8" s="80"/>
      <c r="AJ8" s="80"/>
      <c r="AK8" s="80"/>
      <c r="AM8" s="80"/>
      <c r="AN8" s="80"/>
    </row>
    <row r="9" spans="1:40" ht="30" customHeight="1" x14ac:dyDescent="0.2">
      <c r="A9" s="267" t="s">
        <v>18</v>
      </c>
      <c r="B9" s="268"/>
      <c r="C9" s="291" t="s">
        <v>179</v>
      </c>
      <c r="D9" s="270"/>
      <c r="E9" s="270"/>
      <c r="F9" s="270"/>
      <c r="G9" s="270"/>
      <c r="H9" s="270"/>
      <c r="I9" s="270"/>
      <c r="J9" s="270"/>
      <c r="K9" s="270"/>
      <c r="L9" s="270"/>
      <c r="M9" s="268"/>
      <c r="N9" s="80"/>
      <c r="O9" s="80" t="s">
        <v>20</v>
      </c>
      <c r="P9" s="90"/>
      <c r="Q9" s="80"/>
      <c r="R9" s="80"/>
      <c r="S9" s="80"/>
      <c r="T9" s="80"/>
      <c r="U9" s="80"/>
      <c r="V9" s="80"/>
      <c r="W9" s="80"/>
      <c r="X9" s="80"/>
      <c r="Y9" s="80"/>
      <c r="Z9" s="80"/>
      <c r="AA9" s="80"/>
      <c r="AB9" s="80"/>
      <c r="AC9" s="80"/>
      <c r="AD9" s="80"/>
      <c r="AE9" s="80"/>
      <c r="AF9" s="80"/>
      <c r="AG9" s="80"/>
      <c r="AH9" s="80"/>
      <c r="AI9" s="80"/>
      <c r="AJ9" s="80"/>
      <c r="AK9" s="80"/>
      <c r="AM9" s="80"/>
      <c r="AN9" s="80"/>
    </row>
    <row r="10" spans="1:40" ht="13.5" customHeight="1" x14ac:dyDescent="0.2">
      <c r="A10" s="91"/>
      <c r="B10" s="80"/>
      <c r="C10" s="80"/>
      <c r="D10" s="80"/>
      <c r="E10" s="80"/>
      <c r="F10" s="80"/>
      <c r="G10" s="80"/>
      <c r="H10" s="80"/>
      <c r="I10" s="80"/>
      <c r="J10" s="80"/>
      <c r="K10" s="80"/>
      <c r="L10" s="80"/>
      <c r="M10" s="92"/>
      <c r="N10" s="80"/>
      <c r="O10" s="82" t="s">
        <v>21</v>
      </c>
      <c r="P10" s="80"/>
      <c r="Q10" s="80"/>
      <c r="R10" s="80"/>
      <c r="S10" s="80"/>
      <c r="T10" s="80"/>
      <c r="U10" s="80"/>
      <c r="V10" s="80"/>
      <c r="W10" s="80"/>
      <c r="X10" s="80"/>
      <c r="Y10" s="80"/>
      <c r="Z10" s="80"/>
      <c r="AA10" s="80"/>
      <c r="AB10" s="80"/>
      <c r="AC10" s="80"/>
      <c r="AD10" s="80"/>
      <c r="AE10" s="80"/>
      <c r="AF10" s="80"/>
      <c r="AG10" s="80"/>
      <c r="AH10" s="80"/>
      <c r="AI10" s="80"/>
      <c r="AJ10" s="80"/>
      <c r="AK10" s="80"/>
      <c r="AM10" s="80"/>
      <c r="AN10" s="80"/>
    </row>
    <row r="11" spans="1:40" ht="30" customHeight="1" x14ac:dyDescent="0.2">
      <c r="A11" s="267" t="s">
        <v>22</v>
      </c>
      <c r="B11" s="268"/>
      <c r="C11" s="291" t="s">
        <v>23</v>
      </c>
      <c r="D11" s="270"/>
      <c r="E11" s="270"/>
      <c r="F11" s="270"/>
      <c r="G11" s="270"/>
      <c r="H11" s="270"/>
      <c r="I11" s="270"/>
      <c r="J11" s="270"/>
      <c r="K11" s="93" t="s">
        <v>24</v>
      </c>
      <c r="L11" s="292" t="s">
        <v>25</v>
      </c>
      <c r="M11" s="268"/>
      <c r="N11" s="80"/>
      <c r="O11" s="80" t="s">
        <v>26</v>
      </c>
      <c r="P11" s="80"/>
      <c r="Q11" s="80"/>
      <c r="R11" s="80"/>
      <c r="S11" s="80"/>
      <c r="T11" s="80"/>
      <c r="U11" s="80"/>
      <c r="V11" s="80"/>
      <c r="W11" s="80"/>
      <c r="X11" s="80"/>
      <c r="Y11" s="80"/>
      <c r="Z11" s="80"/>
      <c r="AA11" s="80"/>
      <c r="AB11" s="80"/>
      <c r="AC11" s="80"/>
      <c r="AD11" s="80"/>
      <c r="AE11" s="80"/>
      <c r="AF11" s="80"/>
      <c r="AG11" s="80"/>
      <c r="AH11" s="80"/>
      <c r="AI11" s="80"/>
      <c r="AJ11" s="80"/>
      <c r="AK11" s="80"/>
      <c r="AM11" s="80"/>
      <c r="AN11" s="80"/>
    </row>
    <row r="12" spans="1:40" ht="30" customHeight="1" x14ac:dyDescent="0.2">
      <c r="A12" s="267" t="s">
        <v>27</v>
      </c>
      <c r="B12" s="268"/>
      <c r="C12" s="291" t="s">
        <v>28</v>
      </c>
      <c r="D12" s="270"/>
      <c r="E12" s="270"/>
      <c r="F12" s="270"/>
      <c r="G12" s="270"/>
      <c r="H12" s="270"/>
      <c r="I12" s="270"/>
      <c r="J12" s="270"/>
      <c r="K12" s="270"/>
      <c r="L12" s="270"/>
      <c r="M12" s="268"/>
      <c r="N12" s="80"/>
      <c r="O12" s="80" t="s">
        <v>29</v>
      </c>
      <c r="P12" s="80"/>
      <c r="Q12" s="80"/>
      <c r="R12" s="80"/>
      <c r="S12" s="80"/>
      <c r="T12" s="80"/>
      <c r="U12" s="80"/>
      <c r="V12" s="80"/>
      <c r="W12" s="80"/>
      <c r="X12" s="80"/>
      <c r="Y12" s="80"/>
      <c r="Z12" s="80"/>
      <c r="AA12" s="80"/>
      <c r="AB12" s="80"/>
      <c r="AC12" s="80"/>
      <c r="AD12" s="80"/>
      <c r="AE12" s="80"/>
      <c r="AF12" s="80"/>
      <c r="AG12" s="80"/>
      <c r="AH12" s="80"/>
      <c r="AI12" s="80"/>
      <c r="AJ12" s="80"/>
      <c r="AK12" s="80"/>
      <c r="AM12" s="80"/>
      <c r="AN12" s="80"/>
    </row>
    <row r="13" spans="1:40" ht="30" customHeight="1" x14ac:dyDescent="0.2">
      <c r="A13" s="267" t="s">
        <v>30</v>
      </c>
      <c r="B13" s="268"/>
      <c r="C13" s="291" t="s">
        <v>31</v>
      </c>
      <c r="D13" s="270"/>
      <c r="E13" s="270"/>
      <c r="F13" s="270"/>
      <c r="G13" s="270"/>
      <c r="H13" s="270"/>
      <c r="I13" s="270"/>
      <c r="J13" s="270"/>
      <c r="K13" s="270"/>
      <c r="L13" s="270"/>
      <c r="M13" s="268"/>
      <c r="N13" s="80"/>
      <c r="O13" s="80" t="s">
        <v>32</v>
      </c>
      <c r="P13" s="80"/>
      <c r="Q13" s="80"/>
      <c r="R13" s="80"/>
      <c r="S13" s="80"/>
      <c r="T13" s="80"/>
      <c r="U13" s="80"/>
      <c r="V13" s="80"/>
      <c r="W13" s="80"/>
      <c r="X13" s="80"/>
      <c r="Y13" s="80"/>
      <c r="Z13" s="80"/>
      <c r="AA13" s="80"/>
      <c r="AB13" s="80"/>
      <c r="AC13" s="80"/>
      <c r="AD13" s="80"/>
      <c r="AE13" s="80"/>
      <c r="AF13" s="80"/>
      <c r="AG13" s="80"/>
      <c r="AH13" s="80"/>
      <c r="AI13" s="80"/>
      <c r="AJ13" s="80"/>
      <c r="AK13" s="80"/>
      <c r="AM13" s="80"/>
      <c r="AN13" s="80"/>
    </row>
    <row r="14" spans="1:40" ht="30" customHeight="1" x14ac:dyDescent="0.2">
      <c r="A14" s="267" t="s">
        <v>33</v>
      </c>
      <c r="B14" s="268"/>
      <c r="C14" s="291" t="s">
        <v>34</v>
      </c>
      <c r="D14" s="270"/>
      <c r="E14" s="270"/>
      <c r="F14" s="270"/>
      <c r="G14" s="270"/>
      <c r="H14" s="270"/>
      <c r="I14" s="270"/>
      <c r="J14" s="270"/>
      <c r="K14" s="270"/>
      <c r="L14" s="270"/>
      <c r="M14" s="268"/>
      <c r="N14" s="80"/>
      <c r="O14" s="80" t="s">
        <v>35</v>
      </c>
      <c r="P14" s="80"/>
      <c r="Q14" s="80"/>
      <c r="R14" s="80"/>
      <c r="S14" s="80"/>
      <c r="T14" s="80"/>
      <c r="U14" s="80"/>
      <c r="V14" s="80"/>
      <c r="W14" s="80"/>
      <c r="X14" s="80"/>
      <c r="Y14" s="80"/>
      <c r="Z14" s="80"/>
      <c r="AA14" s="80"/>
      <c r="AB14" s="80"/>
      <c r="AC14" s="80"/>
      <c r="AD14" s="80"/>
      <c r="AE14" s="80"/>
      <c r="AF14" s="80"/>
      <c r="AG14" s="80"/>
      <c r="AH14" s="80"/>
      <c r="AI14" s="80"/>
      <c r="AJ14" s="80"/>
      <c r="AK14" s="80"/>
      <c r="AM14" s="80"/>
      <c r="AN14" s="80"/>
    </row>
    <row r="15" spans="1:40" ht="30" customHeight="1" x14ac:dyDescent="0.2">
      <c r="A15" s="267" t="s">
        <v>36</v>
      </c>
      <c r="B15" s="268"/>
      <c r="C15" s="291" t="s">
        <v>181</v>
      </c>
      <c r="D15" s="294"/>
      <c r="E15" s="294"/>
      <c r="F15" s="294"/>
      <c r="G15" s="294"/>
      <c r="H15" s="294"/>
      <c r="I15" s="294"/>
      <c r="J15" s="294"/>
      <c r="K15" s="294"/>
      <c r="L15" s="294"/>
      <c r="M15" s="295"/>
      <c r="N15" s="80"/>
      <c r="O15" s="80" t="s">
        <v>37</v>
      </c>
      <c r="P15" s="80"/>
      <c r="Q15" s="80"/>
      <c r="R15" s="80"/>
      <c r="S15" s="80"/>
      <c r="T15" s="80"/>
      <c r="U15" s="80"/>
      <c r="V15" s="80"/>
      <c r="W15" s="80"/>
      <c r="X15" s="80"/>
      <c r="Y15" s="80"/>
      <c r="Z15" s="80"/>
      <c r="AA15" s="80"/>
      <c r="AB15" s="80"/>
      <c r="AC15" s="80"/>
      <c r="AD15" s="80"/>
      <c r="AE15" s="80"/>
      <c r="AF15" s="80"/>
      <c r="AG15" s="80"/>
      <c r="AH15" s="80"/>
      <c r="AI15" s="80"/>
      <c r="AJ15" s="80"/>
      <c r="AK15" s="80"/>
      <c r="AM15" s="80"/>
      <c r="AN15" s="80"/>
    </row>
    <row r="16" spans="1:40" ht="13.5" customHeight="1" x14ac:dyDescent="0.2">
      <c r="A16" s="91"/>
      <c r="B16" s="80"/>
      <c r="C16" s="80"/>
      <c r="D16" s="80"/>
      <c r="E16" s="80"/>
      <c r="F16" s="80"/>
      <c r="G16" s="80"/>
      <c r="H16" s="80"/>
      <c r="I16" s="80"/>
      <c r="J16" s="80"/>
      <c r="K16" s="80"/>
      <c r="L16" s="80"/>
      <c r="M16" s="92"/>
      <c r="N16" s="80"/>
      <c r="O16" s="80" t="s">
        <v>38</v>
      </c>
      <c r="P16" s="80"/>
      <c r="Q16" s="80"/>
      <c r="R16" s="80"/>
      <c r="S16" s="80"/>
      <c r="T16" s="80"/>
      <c r="U16" s="80"/>
      <c r="V16" s="80"/>
      <c r="W16" s="80"/>
      <c r="X16" s="80"/>
      <c r="Y16" s="80"/>
      <c r="Z16" s="80"/>
      <c r="AA16" s="80"/>
      <c r="AB16" s="80"/>
      <c r="AC16" s="80"/>
      <c r="AD16" s="80"/>
      <c r="AE16" s="80"/>
      <c r="AF16" s="80"/>
      <c r="AG16" s="80"/>
      <c r="AH16" s="80"/>
      <c r="AI16" s="80"/>
      <c r="AJ16" s="80"/>
      <c r="AK16" s="80"/>
      <c r="AM16" s="80"/>
      <c r="AN16" s="80"/>
    </row>
    <row r="17" spans="1:40" ht="17.25" customHeight="1" x14ac:dyDescent="0.2">
      <c r="A17" s="287" t="s">
        <v>39</v>
      </c>
      <c r="B17" s="274"/>
      <c r="C17" s="287" t="s">
        <v>40</v>
      </c>
      <c r="D17" s="274"/>
      <c r="E17" s="296" t="s">
        <v>41</v>
      </c>
      <c r="F17" s="297"/>
      <c r="G17" s="297"/>
      <c r="H17" s="297"/>
      <c r="I17" s="297"/>
      <c r="J17" s="297"/>
      <c r="K17" s="297"/>
      <c r="L17" s="297"/>
      <c r="M17" s="298"/>
      <c r="N17" s="80"/>
      <c r="O17" s="82" t="s">
        <v>42</v>
      </c>
      <c r="P17" s="80"/>
      <c r="Q17" s="80"/>
      <c r="R17" s="80"/>
      <c r="S17" s="80"/>
      <c r="T17" s="80"/>
      <c r="U17" s="80"/>
      <c r="V17" s="80"/>
      <c r="W17" s="80"/>
      <c r="X17" s="80"/>
      <c r="Y17" s="80"/>
      <c r="Z17" s="80"/>
      <c r="AA17" s="80"/>
      <c r="AB17" s="80"/>
      <c r="AC17" s="80"/>
      <c r="AD17" s="80"/>
      <c r="AE17" s="80"/>
      <c r="AF17" s="80"/>
      <c r="AG17" s="80"/>
      <c r="AH17" s="80"/>
      <c r="AI17" s="80"/>
      <c r="AJ17" s="80"/>
      <c r="AK17" s="80"/>
      <c r="AM17" s="80"/>
      <c r="AN17" s="80"/>
    </row>
    <row r="18" spans="1:40" ht="53.25" customHeight="1" x14ac:dyDescent="0.2">
      <c r="A18" s="281"/>
      <c r="B18" s="278"/>
      <c r="C18" s="281"/>
      <c r="D18" s="278"/>
      <c r="E18" s="94" t="s">
        <v>43</v>
      </c>
      <c r="F18" s="267" t="s">
        <v>44</v>
      </c>
      <c r="G18" s="270"/>
      <c r="H18" s="268"/>
      <c r="I18" s="95" t="s">
        <v>45</v>
      </c>
      <c r="J18" s="267" t="s">
        <v>169</v>
      </c>
      <c r="K18" s="270"/>
      <c r="L18" s="268"/>
      <c r="M18" s="94" t="s">
        <v>46</v>
      </c>
      <c r="N18" s="80"/>
      <c r="O18" s="80" t="s">
        <v>47</v>
      </c>
      <c r="P18" s="80"/>
      <c r="Q18" s="80"/>
      <c r="R18" s="80"/>
      <c r="S18" s="80"/>
      <c r="T18" s="80"/>
      <c r="U18" s="80"/>
      <c r="V18" s="80"/>
      <c r="W18" s="80"/>
      <c r="X18" s="80"/>
      <c r="Y18" s="80"/>
      <c r="Z18" s="80"/>
      <c r="AA18" s="80"/>
      <c r="AB18" s="80"/>
      <c r="AC18" s="80"/>
      <c r="AD18" s="80"/>
      <c r="AE18" s="80"/>
      <c r="AF18" s="80"/>
      <c r="AG18" s="80"/>
      <c r="AH18" s="80"/>
      <c r="AI18" s="80"/>
      <c r="AJ18" s="80"/>
      <c r="AK18" s="80"/>
      <c r="AM18" s="80"/>
      <c r="AN18" s="80"/>
    </row>
    <row r="19" spans="1:40" ht="30" customHeight="1" x14ac:dyDescent="0.2">
      <c r="A19" s="279" t="s">
        <v>48</v>
      </c>
      <c r="B19" s="274"/>
      <c r="C19" s="290" t="s">
        <v>49</v>
      </c>
      <c r="D19" s="274"/>
      <c r="E19" s="96">
        <v>1</v>
      </c>
      <c r="F19" s="292" t="s">
        <v>50</v>
      </c>
      <c r="G19" s="270"/>
      <c r="H19" s="268"/>
      <c r="I19" s="97" t="s">
        <v>51</v>
      </c>
      <c r="J19" s="293" t="s">
        <v>52</v>
      </c>
      <c r="K19" s="270"/>
      <c r="L19" s="268"/>
      <c r="M19" s="98" t="s">
        <v>32</v>
      </c>
      <c r="N19" s="80"/>
      <c r="O19" s="80" t="s">
        <v>53</v>
      </c>
      <c r="P19" s="80"/>
      <c r="Q19" s="80"/>
      <c r="R19" s="80"/>
      <c r="S19" s="80"/>
      <c r="T19" s="80"/>
      <c r="U19" s="80"/>
      <c r="V19" s="80"/>
      <c r="W19" s="80"/>
      <c r="X19" s="80"/>
      <c r="Y19" s="80"/>
      <c r="Z19" s="80"/>
      <c r="AA19" s="80"/>
      <c r="AB19" s="80"/>
      <c r="AC19" s="80"/>
      <c r="AD19" s="80"/>
      <c r="AE19" s="80"/>
      <c r="AF19" s="80"/>
      <c r="AG19" s="80"/>
      <c r="AH19" s="80"/>
      <c r="AI19" s="80"/>
      <c r="AJ19" s="80"/>
      <c r="AK19" s="80"/>
      <c r="AM19" s="80"/>
      <c r="AN19" s="80"/>
    </row>
    <row r="20" spans="1:40" ht="30" customHeight="1" x14ac:dyDescent="0.2">
      <c r="A20" s="280"/>
      <c r="B20" s="276"/>
      <c r="C20" s="280"/>
      <c r="D20" s="276"/>
      <c r="E20" s="96">
        <v>2</v>
      </c>
      <c r="F20" s="292" t="s">
        <v>54</v>
      </c>
      <c r="G20" s="270"/>
      <c r="H20" s="268"/>
      <c r="I20" s="97" t="s">
        <v>51</v>
      </c>
      <c r="J20" s="293" t="s">
        <v>52</v>
      </c>
      <c r="K20" s="270"/>
      <c r="L20" s="268"/>
      <c r="M20" s="98" t="s">
        <v>32</v>
      </c>
      <c r="N20" s="80"/>
      <c r="O20" s="80" t="s">
        <v>13</v>
      </c>
      <c r="P20" s="80"/>
      <c r="Q20" s="80"/>
      <c r="R20" s="80"/>
      <c r="S20" s="80"/>
      <c r="T20" s="80"/>
      <c r="U20" s="80"/>
      <c r="V20" s="80"/>
      <c r="W20" s="80"/>
      <c r="X20" s="80"/>
      <c r="Y20" s="80"/>
      <c r="Z20" s="80"/>
      <c r="AA20" s="80"/>
      <c r="AB20" s="80"/>
      <c r="AC20" s="80"/>
      <c r="AD20" s="80"/>
      <c r="AE20" s="80"/>
      <c r="AF20" s="80"/>
      <c r="AG20" s="80"/>
      <c r="AH20" s="80"/>
      <c r="AI20" s="80"/>
      <c r="AJ20" s="80"/>
      <c r="AK20" s="80"/>
      <c r="AM20" s="80"/>
      <c r="AN20" s="80"/>
    </row>
    <row r="21" spans="1:40" ht="30" customHeight="1" x14ac:dyDescent="0.2">
      <c r="A21" s="280"/>
      <c r="B21" s="276"/>
      <c r="C21" s="280"/>
      <c r="D21" s="276"/>
      <c r="E21" s="96"/>
      <c r="F21" s="292"/>
      <c r="G21" s="270"/>
      <c r="H21" s="268"/>
      <c r="I21" s="97"/>
      <c r="J21" s="293"/>
      <c r="K21" s="270"/>
      <c r="L21" s="268"/>
      <c r="M21" s="98"/>
      <c r="N21" s="80"/>
      <c r="O21" s="80" t="s">
        <v>55</v>
      </c>
      <c r="P21" s="80"/>
      <c r="Q21" s="80"/>
      <c r="R21" s="80"/>
      <c r="S21" s="80"/>
      <c r="T21" s="80"/>
      <c r="U21" s="80"/>
      <c r="V21" s="80"/>
      <c r="W21" s="80"/>
      <c r="X21" s="80"/>
      <c r="Y21" s="80"/>
      <c r="Z21" s="80"/>
      <c r="AA21" s="80"/>
      <c r="AB21" s="80"/>
      <c r="AC21" s="80"/>
      <c r="AD21" s="80"/>
      <c r="AE21" s="80"/>
      <c r="AF21" s="80"/>
      <c r="AG21" s="80"/>
      <c r="AH21" s="80"/>
      <c r="AI21" s="80"/>
      <c r="AJ21" s="80"/>
      <c r="AK21" s="80"/>
      <c r="AM21" s="80"/>
      <c r="AN21" s="80"/>
    </row>
    <row r="22" spans="1:40" ht="30" customHeight="1" x14ac:dyDescent="0.2">
      <c r="A22" s="281"/>
      <c r="B22" s="278"/>
      <c r="C22" s="281"/>
      <c r="D22" s="278"/>
      <c r="E22" s="96"/>
      <c r="F22" s="292"/>
      <c r="G22" s="270"/>
      <c r="H22" s="268"/>
      <c r="I22" s="97"/>
      <c r="J22" s="293"/>
      <c r="K22" s="270"/>
      <c r="L22" s="268"/>
      <c r="M22" s="98"/>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M22" s="80"/>
      <c r="AN22" s="80"/>
    </row>
    <row r="23" spans="1:40" ht="13.5" customHeight="1" x14ac:dyDescent="0.2">
      <c r="A23" s="91"/>
      <c r="B23" s="80"/>
      <c r="C23" s="80"/>
      <c r="D23" s="80"/>
      <c r="E23" s="80"/>
      <c r="F23" s="80"/>
      <c r="G23" s="80"/>
      <c r="H23" s="80"/>
      <c r="I23" s="80"/>
      <c r="J23" s="80"/>
      <c r="K23" s="80"/>
      <c r="L23" s="80"/>
      <c r="M23" s="92"/>
      <c r="N23" s="80"/>
      <c r="O23" s="82" t="s">
        <v>56</v>
      </c>
      <c r="P23" s="80"/>
      <c r="Q23" s="80"/>
      <c r="R23" s="80"/>
      <c r="S23" s="80"/>
      <c r="T23" s="80"/>
      <c r="U23" s="80"/>
      <c r="V23" s="80"/>
      <c r="W23" s="80"/>
      <c r="X23" s="80"/>
      <c r="Y23" s="80"/>
      <c r="Z23" s="80"/>
      <c r="AA23" s="80"/>
      <c r="AB23" s="80"/>
      <c r="AC23" s="80"/>
      <c r="AD23" s="80"/>
      <c r="AE23" s="80"/>
      <c r="AF23" s="80"/>
      <c r="AG23" s="80"/>
      <c r="AH23" s="80"/>
      <c r="AI23" s="80"/>
      <c r="AJ23" s="80"/>
      <c r="AK23" s="80"/>
      <c r="AM23" s="80"/>
      <c r="AN23" s="80">
        <v>2002</v>
      </c>
    </row>
    <row r="24" spans="1:40" ht="45.75" customHeight="1" x14ac:dyDescent="0.2">
      <c r="A24" s="94" t="s">
        <v>57</v>
      </c>
      <c r="B24" s="99" t="s">
        <v>5</v>
      </c>
      <c r="C24" s="100" t="s">
        <v>58</v>
      </c>
      <c r="D24" s="99" t="s">
        <v>17</v>
      </c>
      <c r="E24" s="94" t="s">
        <v>59</v>
      </c>
      <c r="F24" s="101">
        <v>1</v>
      </c>
      <c r="G24" s="94" t="s">
        <v>174</v>
      </c>
      <c r="H24" s="102" t="s">
        <v>60</v>
      </c>
      <c r="I24" s="94" t="s">
        <v>61</v>
      </c>
      <c r="J24" s="102" t="s">
        <v>60</v>
      </c>
      <c r="K24" s="94" t="s">
        <v>62</v>
      </c>
      <c r="L24" s="315" t="s">
        <v>60</v>
      </c>
      <c r="M24" s="268"/>
      <c r="N24" s="80"/>
      <c r="O24" s="103" t="s">
        <v>63</v>
      </c>
      <c r="P24" s="80"/>
      <c r="Q24" s="80"/>
      <c r="R24" s="80"/>
      <c r="S24" s="80"/>
      <c r="T24" s="80"/>
      <c r="U24" s="80"/>
      <c r="V24" s="80"/>
      <c r="W24" s="80"/>
      <c r="X24" s="80"/>
      <c r="Y24" s="80"/>
      <c r="Z24" s="80"/>
      <c r="AA24" s="80"/>
      <c r="AB24" s="80"/>
      <c r="AC24" s="80"/>
      <c r="AD24" s="80"/>
      <c r="AE24" s="80"/>
      <c r="AF24" s="80"/>
      <c r="AG24" s="80"/>
      <c r="AH24" s="80"/>
      <c r="AI24" s="80"/>
      <c r="AJ24" s="80"/>
      <c r="AK24" s="80"/>
      <c r="AM24" s="80"/>
      <c r="AN24" s="80">
        <f>AN23+1</f>
        <v>2003</v>
      </c>
    </row>
    <row r="25" spans="1:40" ht="16.5" customHeight="1" x14ac:dyDescent="0.2">
      <c r="A25" s="282" t="s">
        <v>64</v>
      </c>
      <c r="B25" s="284" t="s">
        <v>32</v>
      </c>
      <c r="C25" s="282" t="s">
        <v>65</v>
      </c>
      <c r="D25" s="284" t="s">
        <v>32</v>
      </c>
      <c r="E25" s="282" t="s">
        <v>66</v>
      </c>
      <c r="F25" s="104" t="s">
        <v>67</v>
      </c>
      <c r="G25" s="105">
        <v>2020</v>
      </c>
      <c r="H25" s="105">
        <v>2021</v>
      </c>
      <c r="I25" s="105">
        <v>2022</v>
      </c>
      <c r="J25" s="105">
        <v>2023</v>
      </c>
      <c r="K25" s="105">
        <v>2024</v>
      </c>
      <c r="L25" s="312" t="s">
        <v>68</v>
      </c>
      <c r="M25" s="268"/>
      <c r="N25" s="80"/>
      <c r="O25" s="103" t="s">
        <v>69</v>
      </c>
      <c r="P25" s="80"/>
      <c r="Q25" s="80"/>
      <c r="R25" s="80"/>
      <c r="S25" s="80"/>
      <c r="T25" s="80"/>
      <c r="U25" s="80"/>
      <c r="V25" s="80"/>
      <c r="W25" s="80"/>
      <c r="X25" s="80"/>
      <c r="Y25" s="80"/>
      <c r="Z25" s="80"/>
      <c r="AA25" s="80"/>
      <c r="AB25" s="80"/>
      <c r="AC25" s="80"/>
      <c r="AD25" s="80"/>
      <c r="AE25" s="80"/>
      <c r="AF25" s="80"/>
      <c r="AG25" s="80"/>
      <c r="AH25" s="80"/>
      <c r="AI25" s="80"/>
      <c r="AJ25" s="80"/>
      <c r="AK25" s="80"/>
      <c r="AM25" s="80"/>
      <c r="AN25" s="80"/>
    </row>
    <row r="26" spans="1:40" ht="30" customHeight="1" x14ac:dyDescent="0.2">
      <c r="A26" s="283"/>
      <c r="B26" s="285"/>
      <c r="C26" s="283"/>
      <c r="D26" s="285"/>
      <c r="E26" s="286"/>
      <c r="F26" s="106" t="s">
        <v>70</v>
      </c>
      <c r="G26" s="102" t="s">
        <v>60</v>
      </c>
      <c r="H26" s="102" t="s">
        <v>60</v>
      </c>
      <c r="I26" s="102" t="s">
        <v>60</v>
      </c>
      <c r="J26" s="102" t="s">
        <v>60</v>
      </c>
      <c r="K26" s="102" t="s">
        <v>60</v>
      </c>
      <c r="L26" s="269" t="s">
        <v>60</v>
      </c>
      <c r="M26" s="270"/>
      <c r="N26" s="80"/>
      <c r="O26" s="103" t="s">
        <v>71</v>
      </c>
      <c r="P26" s="80"/>
      <c r="Q26" s="80"/>
      <c r="R26" s="80"/>
      <c r="S26" s="80"/>
      <c r="T26" s="80"/>
      <c r="U26" s="80"/>
      <c r="V26" s="80"/>
      <c r="W26" s="80"/>
      <c r="X26" s="80"/>
      <c r="Y26" s="80"/>
      <c r="Z26" s="80"/>
      <c r="AA26" s="80"/>
      <c r="AB26" s="80"/>
      <c r="AC26" s="80"/>
      <c r="AD26" s="80"/>
      <c r="AE26" s="80"/>
      <c r="AF26" s="80"/>
      <c r="AG26" s="80"/>
      <c r="AH26" s="80"/>
      <c r="AI26" s="80"/>
      <c r="AJ26" s="80"/>
      <c r="AK26" s="80"/>
      <c r="AM26" s="80"/>
      <c r="AN26" s="80"/>
    </row>
    <row r="27" spans="1:40" ht="30" customHeight="1" x14ac:dyDescent="0.2">
      <c r="A27" s="107"/>
      <c r="B27" s="108"/>
      <c r="C27" s="109"/>
      <c r="D27" s="109"/>
      <c r="E27" s="283"/>
      <c r="F27" s="110" t="s">
        <v>72</v>
      </c>
      <c r="G27" s="102" t="s">
        <v>60</v>
      </c>
      <c r="H27" s="102" t="s">
        <v>60</v>
      </c>
      <c r="I27" s="102" t="s">
        <v>60</v>
      </c>
      <c r="J27" s="102" t="s">
        <v>60</v>
      </c>
      <c r="K27" s="102" t="s">
        <v>60</v>
      </c>
      <c r="L27" s="269" t="s">
        <v>60</v>
      </c>
      <c r="M27" s="270"/>
      <c r="N27" s="80"/>
      <c r="O27" s="103" t="s">
        <v>73</v>
      </c>
      <c r="P27" s="80"/>
      <c r="Q27" s="80"/>
      <c r="R27" s="80"/>
      <c r="S27" s="80"/>
      <c r="T27" s="80"/>
      <c r="U27" s="80"/>
      <c r="V27" s="80"/>
      <c r="W27" s="80"/>
      <c r="X27" s="80"/>
      <c r="Y27" s="80"/>
      <c r="Z27" s="80"/>
      <c r="AA27" s="80"/>
      <c r="AB27" s="80"/>
      <c r="AC27" s="80"/>
      <c r="AD27" s="80"/>
      <c r="AE27" s="80"/>
      <c r="AF27" s="80"/>
      <c r="AG27" s="80"/>
      <c r="AH27" s="80"/>
      <c r="AI27" s="80"/>
      <c r="AJ27" s="80"/>
      <c r="AK27" s="80"/>
      <c r="AM27" s="80"/>
      <c r="AN27" s="80"/>
    </row>
    <row r="28" spans="1:40" ht="13.5" customHeight="1" x14ac:dyDescent="0.2">
      <c r="A28" s="91"/>
      <c r="B28" s="80"/>
      <c r="C28" s="80"/>
      <c r="D28" s="80"/>
      <c r="E28" s="80"/>
      <c r="F28" s="80"/>
      <c r="G28" s="80"/>
      <c r="H28" s="80"/>
      <c r="I28" s="80"/>
      <c r="J28" s="80"/>
      <c r="K28" s="80"/>
      <c r="L28" s="80"/>
      <c r="M28" s="92"/>
      <c r="N28" s="80"/>
      <c r="O28" s="103" t="s">
        <v>74</v>
      </c>
      <c r="P28" s="80"/>
      <c r="Q28" s="80"/>
      <c r="R28" s="80"/>
      <c r="S28" s="80"/>
      <c r="T28" s="80"/>
      <c r="U28" s="80"/>
      <c r="V28" s="80"/>
      <c r="W28" s="80"/>
      <c r="X28" s="80"/>
      <c r="Y28" s="80"/>
      <c r="Z28" s="80"/>
      <c r="AA28" s="80"/>
      <c r="AB28" s="80"/>
      <c r="AC28" s="80"/>
      <c r="AD28" s="80"/>
      <c r="AE28" s="80"/>
      <c r="AF28" s="80"/>
      <c r="AG28" s="80"/>
      <c r="AH28" s="80"/>
      <c r="AI28" s="80"/>
      <c r="AJ28" s="80"/>
      <c r="AK28" s="80"/>
      <c r="AM28" s="80"/>
      <c r="AN28" s="80" t="e">
        <f>#REF!+1</f>
        <v>#REF!</v>
      </c>
    </row>
    <row r="29" spans="1:40" ht="24.75" customHeight="1" x14ac:dyDescent="0.2">
      <c r="A29" s="287" t="s">
        <v>75</v>
      </c>
      <c r="B29" s="272"/>
      <c r="C29" s="274"/>
      <c r="D29" s="313" t="s">
        <v>76</v>
      </c>
      <c r="E29" s="298"/>
      <c r="F29" s="111">
        <v>85.01</v>
      </c>
      <c r="G29" s="112" t="s">
        <v>77</v>
      </c>
      <c r="H29" s="113">
        <v>1</v>
      </c>
      <c r="I29" s="271" t="s">
        <v>78</v>
      </c>
      <c r="J29" s="272"/>
      <c r="K29" s="114"/>
      <c r="L29" s="273"/>
      <c r="M29" s="274"/>
      <c r="N29" s="80"/>
      <c r="O29" s="103" t="s">
        <v>79</v>
      </c>
      <c r="P29" s="80"/>
      <c r="Q29" s="80"/>
      <c r="R29" s="80"/>
      <c r="S29" s="80"/>
      <c r="T29" s="80"/>
      <c r="U29" s="80"/>
      <c r="V29" s="80"/>
      <c r="W29" s="80"/>
      <c r="X29" s="80"/>
      <c r="Y29" s="80"/>
      <c r="Z29" s="80"/>
      <c r="AA29" s="80"/>
      <c r="AB29" s="80"/>
      <c r="AC29" s="80"/>
      <c r="AD29" s="80"/>
      <c r="AE29" s="80"/>
      <c r="AF29" s="80"/>
      <c r="AG29" s="80"/>
      <c r="AH29" s="80"/>
      <c r="AI29" s="80"/>
      <c r="AJ29" s="80"/>
      <c r="AK29" s="80"/>
      <c r="AM29" s="80"/>
      <c r="AN29" s="80" t="e">
        <f>AN28+1</f>
        <v>#REF!</v>
      </c>
    </row>
    <row r="30" spans="1:40" ht="24.75" customHeight="1" x14ac:dyDescent="0.2">
      <c r="A30" s="280"/>
      <c r="B30" s="288"/>
      <c r="C30" s="276"/>
      <c r="D30" s="314" t="s">
        <v>80</v>
      </c>
      <c r="E30" s="298"/>
      <c r="F30" s="115">
        <v>60.01</v>
      </c>
      <c r="G30" s="116" t="s">
        <v>77</v>
      </c>
      <c r="H30" s="117">
        <v>0.85</v>
      </c>
      <c r="I30" s="118"/>
      <c r="J30" s="119"/>
      <c r="K30" s="119"/>
      <c r="L30" s="275"/>
      <c r="M30" s="276"/>
      <c r="N30" s="80"/>
      <c r="O30" s="103" t="s">
        <v>81</v>
      </c>
      <c r="P30" s="80"/>
      <c r="Q30" s="80"/>
      <c r="R30" s="80"/>
      <c r="S30" s="80"/>
      <c r="T30" s="80"/>
      <c r="U30" s="80"/>
      <c r="V30" s="80"/>
      <c r="W30" s="80"/>
      <c r="X30" s="80"/>
      <c r="Y30" s="80"/>
      <c r="Z30" s="80"/>
      <c r="AA30" s="80"/>
      <c r="AB30" s="80"/>
      <c r="AC30" s="80"/>
      <c r="AD30" s="80"/>
      <c r="AE30" s="80"/>
      <c r="AF30" s="80"/>
      <c r="AG30" s="80"/>
      <c r="AH30" s="80"/>
      <c r="AI30" s="80"/>
      <c r="AJ30" s="80"/>
      <c r="AK30" s="80"/>
      <c r="AM30" s="80"/>
      <c r="AN30" s="80" t="e">
        <f t="shared" ref="AN30:AN32" si="0">#REF!+1</f>
        <v>#REF!</v>
      </c>
    </row>
    <row r="31" spans="1:40" ht="24.75" customHeight="1" x14ac:dyDescent="0.2">
      <c r="A31" s="281"/>
      <c r="B31" s="285"/>
      <c r="C31" s="278"/>
      <c r="D31" s="289" t="s">
        <v>82</v>
      </c>
      <c r="E31" s="268"/>
      <c r="F31" s="120">
        <v>0</v>
      </c>
      <c r="G31" s="121" t="s">
        <v>77</v>
      </c>
      <c r="H31" s="122">
        <v>0.6</v>
      </c>
      <c r="I31" s="123"/>
      <c r="J31" s="124"/>
      <c r="K31" s="124"/>
      <c r="L31" s="277"/>
      <c r="M31" s="278"/>
      <c r="N31" s="80"/>
      <c r="O31" s="103" t="s">
        <v>177</v>
      </c>
      <c r="P31" s="80"/>
      <c r="Q31" s="80"/>
      <c r="R31" s="80"/>
      <c r="S31" s="80"/>
      <c r="T31" s="80"/>
      <c r="U31" s="80"/>
      <c r="V31" s="80"/>
      <c r="W31" s="80"/>
      <c r="X31" s="80"/>
      <c r="Y31" s="80"/>
      <c r="Z31" s="80"/>
      <c r="AA31" s="80"/>
      <c r="AB31" s="80"/>
      <c r="AC31" s="80"/>
      <c r="AD31" s="80"/>
      <c r="AE31" s="80"/>
      <c r="AF31" s="80"/>
      <c r="AG31" s="80"/>
      <c r="AH31" s="80"/>
      <c r="AI31" s="80"/>
      <c r="AJ31" s="80"/>
      <c r="AK31" s="80"/>
      <c r="AM31" s="80"/>
      <c r="AN31" s="80" t="e">
        <f t="shared" si="0"/>
        <v>#REF!</v>
      </c>
    </row>
    <row r="32" spans="1:40" ht="13.5" customHeight="1" x14ac:dyDescent="0.2">
      <c r="A32" s="91"/>
      <c r="B32" s="80"/>
      <c r="C32" s="80"/>
      <c r="D32" s="80"/>
      <c r="E32" s="80"/>
      <c r="F32" s="80"/>
      <c r="G32" s="80"/>
      <c r="H32" s="80"/>
      <c r="I32" s="80"/>
      <c r="J32" s="80"/>
      <c r="K32" s="80"/>
      <c r="L32" s="80"/>
      <c r="M32" s="92"/>
      <c r="N32" s="80"/>
      <c r="O32" s="103" t="s">
        <v>84</v>
      </c>
      <c r="P32" s="80"/>
      <c r="Q32" s="80"/>
      <c r="R32" s="80"/>
      <c r="S32" s="80"/>
      <c r="T32" s="80"/>
      <c r="U32" s="80"/>
      <c r="V32" s="80"/>
      <c r="W32" s="80"/>
      <c r="X32" s="80"/>
      <c r="Y32" s="80"/>
      <c r="Z32" s="80"/>
      <c r="AA32" s="80"/>
      <c r="AB32" s="80"/>
      <c r="AC32" s="80"/>
      <c r="AD32" s="80"/>
      <c r="AE32" s="80"/>
      <c r="AF32" s="80"/>
      <c r="AG32" s="80"/>
      <c r="AH32" s="80"/>
      <c r="AI32" s="80"/>
      <c r="AJ32" s="80"/>
      <c r="AK32" s="80"/>
      <c r="AM32" s="80"/>
      <c r="AN32" s="80" t="e">
        <f t="shared" si="0"/>
        <v>#REF!</v>
      </c>
    </row>
    <row r="33" spans="1:40" ht="13.5" customHeight="1" x14ac:dyDescent="0.2">
      <c r="A33" s="300" t="s">
        <v>85</v>
      </c>
      <c r="B33" s="270"/>
      <c r="C33" s="270"/>
      <c r="D33" s="270"/>
      <c r="E33" s="270"/>
      <c r="F33" s="270"/>
      <c r="G33" s="270"/>
      <c r="H33" s="270"/>
      <c r="I33" s="270"/>
      <c r="J33" s="270"/>
      <c r="K33" s="270"/>
      <c r="L33" s="270"/>
      <c r="M33" s="268"/>
      <c r="N33" s="80"/>
      <c r="O33" s="103" t="s">
        <v>11</v>
      </c>
      <c r="P33" s="80"/>
      <c r="Q33" s="80"/>
      <c r="R33" s="80"/>
      <c r="S33" s="80"/>
      <c r="T33" s="80"/>
      <c r="U33" s="80"/>
      <c r="V33" s="80"/>
      <c r="W33" s="80"/>
      <c r="X33" s="80"/>
      <c r="Y33" s="80"/>
      <c r="Z33" s="80"/>
      <c r="AA33" s="80"/>
      <c r="AB33" s="80"/>
      <c r="AC33" s="80"/>
      <c r="AD33" s="80"/>
      <c r="AE33" s="80"/>
      <c r="AF33" s="80"/>
      <c r="AG33" s="80"/>
      <c r="AH33" s="80"/>
      <c r="AI33" s="80"/>
      <c r="AJ33" s="80"/>
      <c r="AK33" s="80"/>
      <c r="AM33" s="80"/>
      <c r="AN33" s="80" t="e">
        <f t="shared" ref="AN33:AN34" si="1">AN32+1</f>
        <v>#REF!</v>
      </c>
    </row>
    <row r="34" spans="1:40" ht="13.5" customHeight="1" thickBot="1" x14ac:dyDescent="0.25">
      <c r="A34" s="91"/>
      <c r="B34" s="80"/>
      <c r="C34" s="80"/>
      <c r="D34" s="80"/>
      <c r="E34" s="80"/>
      <c r="F34" s="80"/>
      <c r="G34" s="80"/>
      <c r="H34" s="80"/>
      <c r="I34" s="80"/>
      <c r="J34" s="80"/>
      <c r="K34" s="80"/>
      <c r="L34" s="80"/>
      <c r="M34" s="92"/>
      <c r="N34" s="80"/>
      <c r="O34" s="103" t="s">
        <v>86</v>
      </c>
      <c r="P34" s="80"/>
      <c r="Q34" s="80"/>
      <c r="R34" s="80"/>
      <c r="S34" s="80"/>
      <c r="T34" s="80"/>
      <c r="U34" s="80"/>
      <c r="V34" s="80"/>
      <c r="W34" s="80"/>
      <c r="X34" s="80"/>
      <c r="Y34" s="80"/>
      <c r="Z34" s="80"/>
      <c r="AA34" s="80"/>
      <c r="AB34" s="80"/>
      <c r="AC34" s="80"/>
      <c r="AD34" s="80"/>
      <c r="AE34" s="80"/>
      <c r="AF34" s="80"/>
      <c r="AG34" s="80"/>
      <c r="AH34" s="80"/>
      <c r="AI34" s="80"/>
      <c r="AJ34" s="80"/>
      <c r="AK34" s="80"/>
      <c r="AM34" s="80"/>
      <c r="AN34" s="80" t="e">
        <f t="shared" si="1"/>
        <v>#REF!</v>
      </c>
    </row>
    <row r="35" spans="1:40" ht="71.25" customHeight="1" thickBot="1" x14ac:dyDescent="0.25">
      <c r="A35" s="125"/>
      <c r="D35" s="241" t="s">
        <v>205</v>
      </c>
      <c r="E35" s="242" t="s">
        <v>206</v>
      </c>
      <c r="F35" s="242" t="str">
        <f>F19</f>
        <v>Ejecución presupuestal del trimestre de inversión con compromisos</v>
      </c>
      <c r="G35" s="242" t="str">
        <f>F20</f>
        <v>Apropiación presupuestal definitiva total de inversión</v>
      </c>
      <c r="H35" s="243" t="s">
        <v>207</v>
      </c>
      <c r="I35" s="244" t="s">
        <v>208</v>
      </c>
      <c r="J35" s="80"/>
      <c r="K35" s="80"/>
      <c r="L35" s="80"/>
      <c r="M35" s="127"/>
      <c r="N35" s="80"/>
      <c r="O35" s="103" t="s">
        <v>91</v>
      </c>
      <c r="P35" s="80"/>
      <c r="Q35" s="80"/>
      <c r="R35" s="80"/>
      <c r="S35" s="80"/>
      <c r="T35" s="80"/>
      <c r="U35" s="80"/>
      <c r="V35" s="80"/>
      <c r="W35" s="80"/>
      <c r="X35" s="80"/>
      <c r="Y35" s="80"/>
      <c r="Z35" s="80"/>
      <c r="AA35" s="80"/>
      <c r="AB35" s="80"/>
      <c r="AC35" s="80"/>
      <c r="AD35" s="80"/>
      <c r="AE35" s="80"/>
      <c r="AF35" s="80"/>
      <c r="AG35" s="80"/>
      <c r="AH35" s="80"/>
      <c r="AJ35" s="80"/>
      <c r="AK35" s="80"/>
      <c r="AL35" s="80"/>
      <c r="AM35" s="80"/>
      <c r="AN35" s="80"/>
    </row>
    <row r="36" spans="1:40" ht="27" customHeight="1" x14ac:dyDescent="0.2">
      <c r="A36" s="125"/>
      <c r="D36" s="245" t="s">
        <v>92</v>
      </c>
      <c r="E36" s="129">
        <v>0.4</v>
      </c>
      <c r="F36" s="130">
        <v>1813236855</v>
      </c>
      <c r="G36" s="135">
        <v>4634622000</v>
      </c>
      <c r="H36" s="131">
        <f>F36/G36</f>
        <v>0.39123726918829627</v>
      </c>
      <c r="I36" s="246">
        <f>H36</f>
        <v>0.39123726918829627</v>
      </c>
      <c r="J36" s="80"/>
      <c r="K36" s="80"/>
      <c r="L36" s="80"/>
      <c r="M36" s="127"/>
      <c r="N36" s="80"/>
      <c r="O36" s="103" t="s">
        <v>93</v>
      </c>
      <c r="P36" s="80"/>
      <c r="Q36" s="80"/>
      <c r="R36" s="80"/>
      <c r="S36" s="80"/>
      <c r="T36" s="80"/>
      <c r="U36" s="80"/>
      <c r="V36" s="80"/>
      <c r="W36" s="80"/>
      <c r="X36" s="80"/>
      <c r="Y36" s="80"/>
      <c r="Z36" s="80"/>
      <c r="AA36" s="80"/>
      <c r="AB36" s="80"/>
      <c r="AC36" s="80"/>
      <c r="AD36" s="80"/>
      <c r="AE36" s="80"/>
      <c r="AF36" s="80"/>
      <c r="AG36" s="80"/>
      <c r="AH36" s="80"/>
      <c r="AJ36" s="80"/>
      <c r="AK36" s="80"/>
      <c r="AL36" s="80"/>
      <c r="AM36" s="80"/>
      <c r="AN36" s="80"/>
    </row>
    <row r="37" spans="1:40" ht="27" customHeight="1" x14ac:dyDescent="0.2">
      <c r="A37" s="125"/>
      <c r="D37" s="247" t="s">
        <v>94</v>
      </c>
      <c r="E37" s="134">
        <v>0.4</v>
      </c>
      <c r="F37" s="135">
        <v>4982093401</v>
      </c>
      <c r="G37" s="135">
        <v>5680402000</v>
      </c>
      <c r="H37" s="136">
        <f t="shared" ref="H37:H39" si="2">+F37/G37</f>
        <v>0.8770670457830273</v>
      </c>
      <c r="I37" s="248">
        <f>+H37</f>
        <v>0.8770670457830273</v>
      </c>
      <c r="J37" s="80"/>
      <c r="K37" s="80"/>
      <c r="L37" s="80"/>
      <c r="M37" s="127"/>
      <c r="N37" s="80"/>
      <c r="O37" s="103" t="s">
        <v>95</v>
      </c>
      <c r="P37" s="80"/>
      <c r="Q37" s="80"/>
      <c r="R37" s="80"/>
      <c r="S37" s="80"/>
      <c r="T37" s="80"/>
      <c r="U37" s="80"/>
      <c r="V37" s="80"/>
      <c r="W37" s="80"/>
      <c r="X37" s="80"/>
      <c r="Y37" s="80"/>
      <c r="Z37" s="80"/>
      <c r="AA37" s="80"/>
      <c r="AB37" s="80"/>
      <c r="AC37" s="80"/>
      <c r="AD37" s="80"/>
      <c r="AE37" s="80"/>
      <c r="AF37" s="80"/>
      <c r="AG37" s="80"/>
      <c r="AH37" s="80"/>
      <c r="AJ37" s="80"/>
      <c r="AK37" s="80"/>
      <c r="AL37" s="80"/>
      <c r="AM37" s="80"/>
      <c r="AN37" s="80"/>
    </row>
    <row r="38" spans="1:40" ht="27" customHeight="1" x14ac:dyDescent="0.2">
      <c r="A38" s="125"/>
      <c r="D38" s="247" t="s">
        <v>96</v>
      </c>
      <c r="E38" s="134">
        <v>0.15</v>
      </c>
      <c r="F38" s="135">
        <v>5256093401</v>
      </c>
      <c r="G38" s="135">
        <v>5680402000</v>
      </c>
      <c r="H38" s="136">
        <f t="shared" si="2"/>
        <v>0.92530306851522126</v>
      </c>
      <c r="I38" s="248">
        <f>+H38</f>
        <v>0.92530306851522126</v>
      </c>
      <c r="J38" s="80"/>
      <c r="K38" s="80"/>
      <c r="L38" s="80"/>
      <c r="M38" s="127"/>
      <c r="N38" s="80"/>
      <c r="O38" s="82" t="s">
        <v>97</v>
      </c>
      <c r="P38" s="80"/>
      <c r="Q38" s="80"/>
      <c r="R38" s="80"/>
      <c r="S38" s="80"/>
      <c r="T38" s="80"/>
      <c r="U38" s="80"/>
      <c r="V38" s="80"/>
      <c r="W38" s="80"/>
      <c r="X38" s="80"/>
      <c r="Y38" s="80"/>
      <c r="Z38" s="80"/>
      <c r="AA38" s="80"/>
      <c r="AB38" s="80"/>
      <c r="AC38" s="80"/>
      <c r="AD38" s="80"/>
      <c r="AE38" s="80"/>
      <c r="AF38" s="80"/>
      <c r="AG38" s="80"/>
      <c r="AH38" s="80"/>
      <c r="AJ38" s="80"/>
      <c r="AK38" s="80"/>
      <c r="AL38" s="80"/>
      <c r="AM38" s="80"/>
      <c r="AN38" s="80"/>
    </row>
    <row r="39" spans="1:40" ht="27" customHeight="1" thickBot="1" x14ac:dyDescent="0.25">
      <c r="A39" s="125"/>
      <c r="D39" s="249" t="s">
        <v>98</v>
      </c>
      <c r="E39" s="250">
        <v>0.05</v>
      </c>
      <c r="F39" s="251">
        <v>5664021447</v>
      </c>
      <c r="G39" s="251">
        <f>+G38</f>
        <v>5680402000</v>
      </c>
      <c r="H39" s="252">
        <f t="shared" si="2"/>
        <v>0.99711630391651862</v>
      </c>
      <c r="I39" s="253">
        <f>+H39</f>
        <v>0.99711630391651862</v>
      </c>
      <c r="J39" s="80"/>
      <c r="K39" s="80"/>
      <c r="L39" s="80"/>
      <c r="M39" s="127"/>
      <c r="N39" s="80"/>
      <c r="O39" s="140" t="s">
        <v>99</v>
      </c>
      <c r="P39" s="80"/>
      <c r="Q39" s="80"/>
      <c r="R39" s="80"/>
      <c r="S39" s="80"/>
      <c r="T39" s="80"/>
      <c r="U39" s="80"/>
      <c r="V39" s="80"/>
      <c r="W39" s="80"/>
      <c r="X39" s="80"/>
      <c r="Y39" s="80"/>
      <c r="Z39" s="80"/>
      <c r="AA39" s="80"/>
      <c r="AB39" s="80"/>
      <c r="AC39" s="80"/>
      <c r="AD39" s="80"/>
      <c r="AE39" s="80"/>
      <c r="AF39" s="80"/>
      <c r="AG39" s="80"/>
      <c r="AH39" s="80"/>
      <c r="AJ39" s="80"/>
      <c r="AK39" s="80"/>
      <c r="AL39" s="80"/>
      <c r="AM39" s="80"/>
      <c r="AN39" s="80"/>
    </row>
    <row r="40" spans="1:40" ht="12.75" customHeight="1" x14ac:dyDescent="0.2">
      <c r="A40" s="91"/>
      <c r="B40" s="80"/>
      <c r="C40" s="80"/>
      <c r="D40" s="80"/>
      <c r="E40" s="80"/>
      <c r="F40" s="80"/>
      <c r="G40" s="80"/>
      <c r="H40" s="80"/>
      <c r="I40" s="80"/>
      <c r="J40" s="80"/>
      <c r="K40" s="80"/>
      <c r="L40" s="80"/>
      <c r="M40" s="92"/>
      <c r="N40" s="80"/>
      <c r="O40" s="140" t="s">
        <v>19</v>
      </c>
      <c r="P40" s="80"/>
      <c r="Q40" s="80"/>
      <c r="R40" s="80"/>
      <c r="S40" s="80"/>
      <c r="T40" s="80"/>
      <c r="U40" s="80"/>
      <c r="V40" s="80"/>
      <c r="W40" s="80"/>
      <c r="X40" s="80"/>
      <c r="Y40" s="80"/>
      <c r="Z40" s="80"/>
      <c r="AA40" s="80"/>
      <c r="AB40" s="80"/>
      <c r="AC40" s="80"/>
      <c r="AD40" s="80"/>
      <c r="AE40" s="80"/>
      <c r="AF40" s="80"/>
      <c r="AG40" s="80"/>
      <c r="AH40" s="80"/>
      <c r="AI40" s="80"/>
      <c r="AJ40" s="80"/>
      <c r="AK40" s="80"/>
      <c r="AM40" s="80"/>
      <c r="AN40" s="80"/>
    </row>
    <row r="41" spans="1:40" ht="12.75" customHeight="1" x14ac:dyDescent="0.2">
      <c r="A41" s="91"/>
      <c r="B41" s="80"/>
      <c r="C41" s="80"/>
      <c r="D41" s="80"/>
      <c r="E41" s="80"/>
      <c r="F41" s="80"/>
      <c r="G41" s="80"/>
      <c r="H41" s="80"/>
      <c r="I41" s="80"/>
      <c r="J41" s="80"/>
      <c r="K41" s="80"/>
      <c r="L41" s="80"/>
      <c r="M41" s="92"/>
      <c r="N41" s="80"/>
      <c r="O41" s="140" t="s">
        <v>100</v>
      </c>
      <c r="P41" s="80"/>
      <c r="Q41" s="80"/>
      <c r="R41" s="80"/>
      <c r="S41" s="80"/>
      <c r="T41" s="80"/>
      <c r="U41" s="80"/>
      <c r="V41" s="80"/>
      <c r="W41" s="80"/>
      <c r="X41" s="80"/>
      <c r="Y41" s="80"/>
      <c r="Z41" s="80"/>
      <c r="AA41" s="80"/>
      <c r="AB41" s="80"/>
      <c r="AC41" s="80"/>
      <c r="AD41" s="80"/>
      <c r="AE41" s="80"/>
      <c r="AF41" s="80"/>
      <c r="AG41" s="80"/>
      <c r="AH41" s="80"/>
      <c r="AI41" s="80"/>
      <c r="AJ41" s="80"/>
      <c r="AK41" s="80"/>
      <c r="AM41" s="80"/>
      <c r="AN41" s="80" t="e">
        <f>#REF!+1</f>
        <v>#REF!</v>
      </c>
    </row>
    <row r="42" spans="1:40" ht="12.75" customHeight="1" x14ac:dyDescent="0.2">
      <c r="A42" s="91"/>
      <c r="B42" s="80"/>
      <c r="C42" s="80"/>
      <c r="D42" s="80"/>
      <c r="E42" s="80"/>
      <c r="F42" s="80"/>
      <c r="G42" s="80"/>
      <c r="H42" s="80"/>
      <c r="I42" s="80"/>
      <c r="J42" s="80"/>
      <c r="K42" s="80"/>
      <c r="L42" s="80"/>
      <c r="M42" s="92"/>
      <c r="N42" s="80"/>
      <c r="O42" s="140" t="s">
        <v>101</v>
      </c>
      <c r="P42" s="80"/>
      <c r="Q42" s="80"/>
      <c r="R42" s="80"/>
      <c r="S42" s="80"/>
      <c r="T42" s="80"/>
      <c r="U42" s="80"/>
      <c r="V42" s="80"/>
      <c r="W42" s="80"/>
      <c r="X42" s="80"/>
      <c r="Y42" s="80"/>
      <c r="Z42" s="80"/>
      <c r="AA42" s="80"/>
      <c r="AB42" s="80"/>
      <c r="AC42" s="80"/>
      <c r="AD42" s="80"/>
      <c r="AE42" s="80"/>
      <c r="AF42" s="80"/>
      <c r="AG42" s="80"/>
      <c r="AH42" s="80"/>
      <c r="AI42" s="80"/>
      <c r="AJ42" s="80"/>
      <c r="AK42" s="80"/>
      <c r="AM42" s="80"/>
      <c r="AN42" s="80"/>
    </row>
    <row r="43" spans="1:40" ht="12.75" customHeight="1" x14ac:dyDescent="0.2">
      <c r="A43" s="91"/>
      <c r="B43" s="80"/>
      <c r="C43" s="80"/>
      <c r="D43" s="80"/>
      <c r="E43" s="80"/>
      <c r="F43" s="80"/>
      <c r="G43" s="80"/>
      <c r="H43" s="80"/>
      <c r="I43" s="80"/>
      <c r="J43" s="80"/>
      <c r="K43" s="80"/>
      <c r="L43" s="80"/>
      <c r="M43" s="92"/>
      <c r="N43" s="80"/>
      <c r="O43" s="80" t="s">
        <v>102</v>
      </c>
      <c r="P43" s="80"/>
      <c r="Q43" s="80"/>
      <c r="R43" s="80"/>
      <c r="S43" s="80"/>
      <c r="T43" s="80"/>
      <c r="U43" s="80"/>
      <c r="V43" s="80"/>
      <c r="W43" s="80"/>
      <c r="X43" s="80"/>
      <c r="Y43" s="80"/>
      <c r="Z43" s="80"/>
      <c r="AA43" s="80"/>
      <c r="AB43" s="80"/>
      <c r="AC43" s="80"/>
      <c r="AD43" s="80"/>
      <c r="AE43" s="80"/>
      <c r="AF43" s="80"/>
      <c r="AG43" s="80"/>
      <c r="AH43" s="80"/>
      <c r="AI43" s="80"/>
      <c r="AJ43" s="80"/>
      <c r="AK43" s="80"/>
      <c r="AM43" s="80"/>
      <c r="AN43" s="80"/>
    </row>
    <row r="44" spans="1:40" ht="18" customHeight="1" x14ac:dyDescent="0.2">
      <c r="A44" s="91"/>
      <c r="B44" s="80"/>
      <c r="C44" s="80"/>
      <c r="D44" s="80"/>
      <c r="E44" s="80"/>
      <c r="F44" s="80"/>
      <c r="G44" s="80"/>
      <c r="H44" s="80"/>
      <c r="I44" s="80"/>
      <c r="J44" s="80"/>
      <c r="K44" s="80"/>
      <c r="L44" s="80"/>
      <c r="M44" s="92"/>
      <c r="N44" s="80"/>
      <c r="O44" s="80" t="s">
        <v>103</v>
      </c>
      <c r="P44" s="80"/>
      <c r="Q44" s="80"/>
      <c r="R44" s="80"/>
      <c r="S44" s="80"/>
      <c r="T44" s="80"/>
      <c r="U44" s="80"/>
      <c r="V44" s="80"/>
      <c r="W44" s="80"/>
      <c r="X44" s="80"/>
      <c r="Y44" s="80"/>
      <c r="Z44" s="80"/>
      <c r="AA44" s="80"/>
      <c r="AB44" s="80"/>
      <c r="AC44" s="80"/>
      <c r="AD44" s="80"/>
      <c r="AE44" s="80"/>
      <c r="AF44" s="80"/>
      <c r="AG44" s="80"/>
      <c r="AH44" s="80"/>
      <c r="AI44" s="80"/>
      <c r="AJ44" s="80"/>
      <c r="AK44" s="80"/>
      <c r="AM44" s="80"/>
      <c r="AN44" s="80"/>
    </row>
    <row r="45" spans="1:40" ht="18" customHeight="1" x14ac:dyDescent="0.2">
      <c r="A45" s="91"/>
      <c r="B45" s="80"/>
      <c r="C45" s="80"/>
      <c r="D45" s="80"/>
      <c r="E45" s="80"/>
      <c r="F45" s="80"/>
      <c r="G45" s="80"/>
      <c r="H45" s="80"/>
      <c r="I45" s="80"/>
      <c r="J45" s="80"/>
      <c r="K45" s="80"/>
      <c r="L45" s="80"/>
      <c r="M45" s="92"/>
      <c r="N45" s="80"/>
      <c r="O45" s="82" t="s">
        <v>104</v>
      </c>
      <c r="P45" s="80"/>
      <c r="Q45" s="80"/>
      <c r="R45" s="80"/>
      <c r="S45" s="80"/>
      <c r="T45" s="80"/>
      <c r="U45" s="80"/>
      <c r="V45" s="80"/>
      <c r="W45" s="80"/>
      <c r="X45" s="80"/>
      <c r="Y45" s="80"/>
      <c r="Z45" s="80"/>
      <c r="AA45" s="80"/>
      <c r="AB45" s="80"/>
      <c r="AC45" s="80"/>
      <c r="AD45" s="80"/>
      <c r="AE45" s="80"/>
      <c r="AF45" s="80"/>
      <c r="AG45" s="80"/>
      <c r="AH45" s="80"/>
      <c r="AI45" s="80"/>
      <c r="AJ45" s="80"/>
      <c r="AK45" s="80"/>
      <c r="AM45" s="80"/>
      <c r="AN45" s="80"/>
    </row>
    <row r="46" spans="1:40" ht="18" customHeight="1" x14ac:dyDescent="0.2">
      <c r="A46" s="91"/>
      <c r="B46" s="80"/>
      <c r="C46" s="80"/>
      <c r="D46" s="80"/>
      <c r="E46" s="80"/>
      <c r="F46" s="80"/>
      <c r="G46" s="80"/>
      <c r="H46" s="80"/>
      <c r="I46" s="80"/>
      <c r="J46" s="80"/>
      <c r="K46" s="80"/>
      <c r="L46" s="80"/>
      <c r="M46" s="92"/>
      <c r="N46" s="80"/>
      <c r="O46" s="80" t="s">
        <v>105</v>
      </c>
      <c r="P46" s="80"/>
      <c r="Q46" s="80"/>
      <c r="R46" s="80"/>
      <c r="S46" s="80"/>
      <c r="T46" s="80"/>
      <c r="U46" s="80"/>
      <c r="V46" s="80"/>
      <c r="W46" s="80"/>
      <c r="X46" s="80"/>
      <c r="Y46" s="80"/>
      <c r="Z46" s="80"/>
      <c r="AA46" s="80"/>
      <c r="AB46" s="80"/>
      <c r="AC46" s="80"/>
      <c r="AD46" s="80"/>
      <c r="AE46" s="80"/>
      <c r="AF46" s="80"/>
      <c r="AG46" s="80"/>
      <c r="AH46" s="80"/>
      <c r="AI46" s="80"/>
      <c r="AJ46" s="80"/>
      <c r="AK46" s="80"/>
      <c r="AM46" s="80"/>
      <c r="AN46" s="80"/>
    </row>
    <row r="47" spans="1:40" ht="18" customHeight="1" x14ac:dyDescent="0.2">
      <c r="A47" s="91"/>
      <c r="B47" s="80"/>
      <c r="C47" s="80"/>
      <c r="D47" s="80"/>
      <c r="E47" s="80"/>
      <c r="F47" s="80"/>
      <c r="G47" s="80"/>
      <c r="H47" s="80"/>
      <c r="I47" s="80"/>
      <c r="J47" s="80"/>
      <c r="K47" s="80"/>
      <c r="L47" s="80"/>
      <c r="M47" s="92"/>
      <c r="N47" s="80"/>
      <c r="O47" s="80" t="s">
        <v>51</v>
      </c>
      <c r="P47" s="80"/>
      <c r="Q47" s="80"/>
      <c r="R47" s="80"/>
      <c r="S47" s="80"/>
      <c r="T47" s="80"/>
      <c r="U47" s="80"/>
      <c r="V47" s="80"/>
      <c r="W47" s="80"/>
      <c r="X47" s="80"/>
      <c r="Y47" s="80"/>
      <c r="Z47" s="80"/>
      <c r="AA47" s="80"/>
      <c r="AB47" s="80"/>
      <c r="AC47" s="80"/>
      <c r="AD47" s="80"/>
      <c r="AE47" s="80"/>
      <c r="AF47" s="80"/>
      <c r="AG47" s="80"/>
      <c r="AH47" s="80"/>
      <c r="AI47" s="80"/>
      <c r="AJ47" s="80"/>
      <c r="AK47" s="80"/>
      <c r="AM47" s="80"/>
      <c r="AN47" s="80"/>
    </row>
    <row r="48" spans="1:40" ht="18" customHeight="1" x14ac:dyDescent="0.2">
      <c r="A48" s="91"/>
      <c r="B48" s="80"/>
      <c r="C48" s="80"/>
      <c r="D48" s="80"/>
      <c r="E48" s="80"/>
      <c r="F48" s="80"/>
      <c r="G48" s="80"/>
      <c r="H48" s="80"/>
      <c r="I48" s="80"/>
      <c r="J48" s="80"/>
      <c r="K48" s="80"/>
      <c r="L48" s="80"/>
      <c r="M48" s="92"/>
      <c r="N48" s="80"/>
      <c r="O48" s="80" t="s">
        <v>49</v>
      </c>
      <c r="P48" s="80"/>
      <c r="Q48" s="80"/>
      <c r="R48" s="80"/>
      <c r="S48" s="80"/>
      <c r="T48" s="80"/>
      <c r="U48" s="80"/>
      <c r="V48" s="80"/>
      <c r="W48" s="80"/>
      <c r="X48" s="80"/>
      <c r="Y48" s="80"/>
      <c r="Z48" s="80"/>
      <c r="AA48" s="80"/>
      <c r="AB48" s="80"/>
      <c r="AC48" s="80"/>
      <c r="AD48" s="80"/>
      <c r="AE48" s="80"/>
      <c r="AF48" s="80"/>
      <c r="AG48" s="80"/>
      <c r="AH48" s="80"/>
      <c r="AI48" s="80"/>
      <c r="AJ48" s="80"/>
      <c r="AK48" s="80"/>
      <c r="AM48" s="80"/>
      <c r="AN48" s="80"/>
    </row>
    <row r="49" spans="1:40" ht="18" customHeight="1" x14ac:dyDescent="0.2">
      <c r="A49" s="91"/>
      <c r="B49" s="80"/>
      <c r="C49" s="80"/>
      <c r="D49" s="80"/>
      <c r="E49" s="80"/>
      <c r="F49" s="80"/>
      <c r="G49" s="80"/>
      <c r="H49" s="80"/>
      <c r="I49" s="80"/>
      <c r="J49" s="80"/>
      <c r="K49" s="80"/>
      <c r="L49" s="80"/>
      <c r="M49" s="92"/>
      <c r="N49" s="80"/>
      <c r="O49" s="80" t="s">
        <v>106</v>
      </c>
      <c r="P49" s="80"/>
      <c r="Q49" s="80"/>
      <c r="R49" s="80"/>
      <c r="S49" s="80"/>
      <c r="T49" s="80"/>
      <c r="U49" s="80"/>
      <c r="V49" s="80"/>
      <c r="W49" s="80"/>
      <c r="X49" s="80"/>
      <c r="Y49" s="80"/>
      <c r="Z49" s="80"/>
      <c r="AA49" s="80"/>
      <c r="AB49" s="80"/>
      <c r="AC49" s="80"/>
      <c r="AD49" s="80"/>
      <c r="AE49" s="80"/>
      <c r="AF49" s="80"/>
      <c r="AG49" s="80"/>
      <c r="AH49" s="80"/>
      <c r="AI49" s="80"/>
      <c r="AJ49" s="80"/>
      <c r="AK49" s="80"/>
      <c r="AM49" s="80"/>
      <c r="AN49" s="80"/>
    </row>
    <row r="50" spans="1:40" ht="18" customHeight="1" x14ac:dyDescent="0.2">
      <c r="A50" s="91"/>
      <c r="B50" s="80"/>
      <c r="C50" s="80"/>
      <c r="D50" s="80"/>
      <c r="E50" s="80"/>
      <c r="F50" s="80"/>
      <c r="G50" s="80"/>
      <c r="H50" s="80"/>
      <c r="I50" s="80"/>
      <c r="J50" s="80"/>
      <c r="K50" s="80"/>
      <c r="L50" s="80"/>
      <c r="M50" s="92"/>
      <c r="N50" s="80"/>
      <c r="O50" s="80" t="s">
        <v>107</v>
      </c>
      <c r="P50" s="80"/>
      <c r="Q50" s="80"/>
      <c r="R50" s="80"/>
      <c r="S50" s="80"/>
      <c r="T50" s="80"/>
      <c r="U50" s="80"/>
      <c r="V50" s="80"/>
      <c r="W50" s="80"/>
      <c r="X50" s="80"/>
      <c r="Y50" s="80"/>
      <c r="Z50" s="80"/>
      <c r="AA50" s="80"/>
      <c r="AB50" s="80"/>
      <c r="AC50" s="80"/>
      <c r="AD50" s="80"/>
      <c r="AE50" s="80"/>
      <c r="AF50" s="80"/>
      <c r="AG50" s="80"/>
      <c r="AH50" s="80"/>
      <c r="AI50" s="80"/>
      <c r="AJ50" s="80"/>
      <c r="AK50" s="80"/>
      <c r="AM50" s="80"/>
      <c r="AN50" s="80" t="e">
        <f>AN41+1</f>
        <v>#REF!</v>
      </c>
    </row>
    <row r="51" spans="1:40" ht="18" customHeight="1" x14ac:dyDescent="0.2">
      <c r="A51" s="91"/>
      <c r="B51" s="80"/>
      <c r="C51" s="80"/>
      <c r="D51" s="80"/>
      <c r="E51" s="80"/>
      <c r="F51" s="80"/>
      <c r="G51" s="80"/>
      <c r="H51" s="80"/>
      <c r="I51" s="80"/>
      <c r="J51" s="80"/>
      <c r="K51" s="80"/>
      <c r="L51" s="80"/>
      <c r="M51" s="92"/>
      <c r="N51" s="80"/>
      <c r="O51" s="80" t="s">
        <v>108</v>
      </c>
      <c r="P51" s="80"/>
      <c r="Q51" s="80"/>
      <c r="R51" s="80"/>
      <c r="S51" s="80"/>
      <c r="T51" s="80"/>
      <c r="U51" s="80"/>
      <c r="V51" s="80"/>
      <c r="W51" s="80"/>
      <c r="X51" s="80"/>
      <c r="Y51" s="80"/>
      <c r="Z51" s="80"/>
      <c r="AA51" s="80"/>
      <c r="AB51" s="80"/>
      <c r="AC51" s="80"/>
      <c r="AD51" s="80"/>
      <c r="AE51" s="80"/>
      <c r="AF51" s="80"/>
      <c r="AG51" s="80"/>
      <c r="AH51" s="80"/>
      <c r="AI51" s="80"/>
      <c r="AJ51" s="80"/>
      <c r="AK51" s="80"/>
      <c r="AM51" s="80"/>
      <c r="AN51" s="80" t="e">
        <f t="shared" ref="AN51:AN56" si="3">AN50+1</f>
        <v>#REF!</v>
      </c>
    </row>
    <row r="52" spans="1:40" ht="18" customHeight="1" x14ac:dyDescent="0.2">
      <c r="A52" s="91"/>
      <c r="B52" s="80"/>
      <c r="C52" s="80"/>
      <c r="D52" s="80"/>
      <c r="E52" s="80"/>
      <c r="F52" s="80"/>
      <c r="G52" s="80"/>
      <c r="H52" s="80"/>
      <c r="I52" s="80"/>
      <c r="J52" s="80"/>
      <c r="K52" s="80"/>
      <c r="L52" s="80"/>
      <c r="M52" s="92"/>
      <c r="N52" s="80"/>
      <c r="O52" s="80" t="s">
        <v>109</v>
      </c>
      <c r="P52" s="80"/>
      <c r="Q52" s="80"/>
      <c r="R52" s="80"/>
      <c r="S52" s="80"/>
      <c r="T52" s="80"/>
      <c r="U52" s="80"/>
      <c r="V52" s="80"/>
      <c r="W52" s="80"/>
      <c r="X52" s="80"/>
      <c r="Y52" s="80"/>
      <c r="Z52" s="80"/>
      <c r="AA52" s="80"/>
      <c r="AB52" s="80"/>
      <c r="AC52" s="80"/>
      <c r="AD52" s="80"/>
      <c r="AE52" s="80"/>
      <c r="AF52" s="80"/>
      <c r="AG52" s="80"/>
      <c r="AH52" s="80"/>
      <c r="AI52" s="80"/>
      <c r="AJ52" s="80"/>
      <c r="AK52" s="80"/>
      <c r="AM52" s="80"/>
      <c r="AN52" s="80" t="e">
        <f t="shared" si="3"/>
        <v>#REF!</v>
      </c>
    </row>
    <row r="53" spans="1:40" ht="18" customHeight="1" x14ac:dyDescent="0.2">
      <c r="A53" s="91"/>
      <c r="B53" s="80"/>
      <c r="C53" s="80"/>
      <c r="D53" s="80"/>
      <c r="E53" s="80"/>
      <c r="F53" s="80"/>
      <c r="G53" s="80"/>
      <c r="H53" s="80"/>
      <c r="I53" s="80"/>
      <c r="J53" s="80"/>
      <c r="K53" s="80"/>
      <c r="L53" s="80"/>
      <c r="M53" s="92"/>
      <c r="N53" s="80"/>
      <c r="O53" s="80" t="s">
        <v>178</v>
      </c>
      <c r="P53" s="80"/>
      <c r="Q53" s="80"/>
      <c r="R53" s="80"/>
      <c r="S53" s="80"/>
      <c r="T53" s="80"/>
      <c r="U53" s="80"/>
      <c r="V53" s="80"/>
      <c r="W53" s="80"/>
      <c r="X53" s="80"/>
      <c r="Y53" s="80"/>
      <c r="Z53" s="80"/>
      <c r="AA53" s="80"/>
      <c r="AB53" s="80"/>
      <c r="AC53" s="80"/>
      <c r="AD53" s="80"/>
      <c r="AE53" s="80"/>
      <c r="AF53" s="80"/>
      <c r="AG53" s="80"/>
      <c r="AH53" s="80"/>
      <c r="AI53" s="80"/>
      <c r="AJ53" s="80"/>
      <c r="AK53" s="80"/>
      <c r="AM53" s="80"/>
      <c r="AN53" s="80" t="e">
        <f t="shared" si="3"/>
        <v>#REF!</v>
      </c>
    </row>
    <row r="54" spans="1:40" ht="18" customHeight="1" x14ac:dyDescent="0.2">
      <c r="A54" s="91"/>
      <c r="B54" s="80"/>
      <c r="C54" s="80"/>
      <c r="D54" s="80"/>
      <c r="E54" s="80"/>
      <c r="F54" s="80"/>
      <c r="G54" s="80"/>
      <c r="H54" s="80"/>
      <c r="I54" s="80"/>
      <c r="J54" s="80"/>
      <c r="K54" s="80"/>
      <c r="L54" s="80"/>
      <c r="M54" s="92"/>
      <c r="N54" s="80"/>
      <c r="O54" s="80" t="s">
        <v>111</v>
      </c>
      <c r="P54" s="80"/>
      <c r="Q54" s="80"/>
      <c r="R54" s="80"/>
      <c r="S54" s="80"/>
      <c r="T54" s="80"/>
      <c r="U54" s="80"/>
      <c r="V54" s="80"/>
      <c r="W54" s="80"/>
      <c r="X54" s="80"/>
      <c r="Y54" s="80"/>
      <c r="Z54" s="80"/>
      <c r="AA54" s="80"/>
      <c r="AB54" s="80"/>
      <c r="AC54" s="80"/>
      <c r="AD54" s="80"/>
      <c r="AE54" s="80"/>
      <c r="AF54" s="80"/>
      <c r="AG54" s="80"/>
      <c r="AH54" s="80"/>
      <c r="AI54" s="80"/>
      <c r="AJ54" s="80"/>
      <c r="AK54" s="80"/>
      <c r="AM54" s="80"/>
      <c r="AN54" s="80" t="e">
        <f t="shared" si="3"/>
        <v>#REF!</v>
      </c>
    </row>
    <row r="55" spans="1:40" ht="12.75" customHeight="1" x14ac:dyDescent="0.2">
      <c r="A55" s="91"/>
      <c r="B55" s="80"/>
      <c r="C55" s="80"/>
      <c r="D55" s="80"/>
      <c r="E55" s="80"/>
      <c r="F55" s="80"/>
      <c r="G55" s="80"/>
      <c r="H55" s="80"/>
      <c r="I55" s="80"/>
      <c r="J55" s="80"/>
      <c r="K55" s="80"/>
      <c r="L55" s="80"/>
      <c r="M55" s="92"/>
      <c r="N55" s="80"/>
      <c r="O55" s="80" t="s">
        <v>112</v>
      </c>
      <c r="P55" s="80"/>
      <c r="Q55" s="80"/>
      <c r="R55" s="80"/>
      <c r="S55" s="80"/>
      <c r="T55" s="80"/>
      <c r="U55" s="80"/>
      <c r="V55" s="80"/>
      <c r="W55" s="80"/>
      <c r="X55" s="80"/>
      <c r="Y55" s="80"/>
      <c r="Z55" s="80"/>
      <c r="AA55" s="80"/>
      <c r="AB55" s="80"/>
      <c r="AC55" s="80"/>
      <c r="AD55" s="80"/>
      <c r="AE55" s="80"/>
      <c r="AF55" s="80"/>
      <c r="AG55" s="80"/>
      <c r="AH55" s="80"/>
      <c r="AI55" s="80"/>
      <c r="AJ55" s="80"/>
      <c r="AK55" s="80"/>
      <c r="AM55" s="80"/>
      <c r="AN55" s="80" t="e">
        <f t="shared" si="3"/>
        <v>#REF!</v>
      </c>
    </row>
    <row r="56" spans="1:40" ht="16.5" customHeight="1" x14ac:dyDescent="0.2">
      <c r="A56" s="91"/>
      <c r="B56" s="80"/>
      <c r="C56" s="80"/>
      <c r="D56" s="80"/>
      <c r="E56" s="80"/>
      <c r="F56" s="80"/>
      <c r="G56" s="80"/>
      <c r="H56" s="80"/>
      <c r="I56" s="80"/>
      <c r="J56" s="80"/>
      <c r="K56" s="80"/>
      <c r="L56" s="80"/>
      <c r="M56" s="92"/>
      <c r="N56" s="80"/>
      <c r="O56" s="82" t="s">
        <v>113</v>
      </c>
      <c r="P56" s="80"/>
      <c r="Q56" s="80"/>
      <c r="R56" s="80"/>
      <c r="S56" s="80"/>
      <c r="T56" s="80"/>
      <c r="U56" s="80"/>
      <c r="V56" s="80"/>
      <c r="W56" s="80"/>
      <c r="X56" s="80"/>
      <c r="Y56" s="80"/>
      <c r="Z56" s="80"/>
      <c r="AA56" s="80"/>
      <c r="AB56" s="80"/>
      <c r="AC56" s="80"/>
      <c r="AD56" s="80"/>
      <c r="AE56" s="80"/>
      <c r="AF56" s="80"/>
      <c r="AG56" s="80"/>
      <c r="AH56" s="80"/>
      <c r="AI56" s="80"/>
      <c r="AJ56" s="80"/>
      <c r="AK56" s="80"/>
      <c r="AM56" s="80"/>
      <c r="AN56" s="80" t="e">
        <f t="shared" si="3"/>
        <v>#REF!</v>
      </c>
    </row>
    <row r="57" spans="1:40" ht="13.5" customHeight="1" x14ac:dyDescent="0.2">
      <c r="A57" s="300" t="s">
        <v>114</v>
      </c>
      <c r="B57" s="270"/>
      <c r="C57" s="270"/>
      <c r="D57" s="270"/>
      <c r="E57" s="270"/>
      <c r="F57" s="270"/>
      <c r="G57" s="270"/>
      <c r="H57" s="270"/>
      <c r="I57" s="270"/>
      <c r="J57" s="270"/>
      <c r="K57" s="270"/>
      <c r="L57" s="270"/>
      <c r="M57" s="268"/>
      <c r="N57" s="80"/>
      <c r="O57" s="80" t="s">
        <v>115</v>
      </c>
      <c r="P57" s="80"/>
      <c r="Q57" s="80"/>
      <c r="R57" s="80"/>
      <c r="S57" s="80"/>
      <c r="T57" s="80"/>
      <c r="U57" s="80"/>
      <c r="V57" s="80"/>
      <c r="W57" s="80"/>
      <c r="X57" s="80"/>
      <c r="Y57" s="80"/>
      <c r="Z57" s="80"/>
      <c r="AA57" s="80"/>
      <c r="AB57" s="80"/>
      <c r="AC57" s="80"/>
      <c r="AD57" s="80"/>
      <c r="AE57" s="80"/>
      <c r="AF57" s="80"/>
      <c r="AG57" s="80"/>
      <c r="AH57" s="80"/>
      <c r="AI57" s="80"/>
      <c r="AJ57" s="80"/>
      <c r="AK57" s="80"/>
      <c r="AM57" s="80"/>
      <c r="AN57" s="80" t="e">
        <f>#REF!+1</f>
        <v>#REF!</v>
      </c>
    </row>
    <row r="58" spans="1:40" ht="13.5" customHeight="1" x14ac:dyDescent="0.2">
      <c r="A58" s="91"/>
      <c r="B58" s="80"/>
      <c r="C58" s="80"/>
      <c r="D58" s="80"/>
      <c r="E58" s="80"/>
      <c r="F58" s="80"/>
      <c r="G58" s="80"/>
      <c r="H58" s="80"/>
      <c r="I58" s="80"/>
      <c r="J58" s="80"/>
      <c r="K58" s="80"/>
      <c r="L58" s="80"/>
      <c r="M58" s="92"/>
      <c r="N58" s="80"/>
      <c r="O58" s="80" t="s">
        <v>116</v>
      </c>
      <c r="P58" s="80"/>
      <c r="Q58" s="80"/>
      <c r="R58" s="80"/>
      <c r="S58" s="80"/>
      <c r="T58" s="80"/>
      <c r="U58" s="80"/>
      <c r="V58" s="80"/>
      <c r="W58" s="80"/>
      <c r="X58" s="80"/>
      <c r="Y58" s="80"/>
      <c r="Z58" s="80"/>
      <c r="AA58" s="80"/>
      <c r="AB58" s="80"/>
      <c r="AC58" s="80"/>
      <c r="AD58" s="80"/>
      <c r="AE58" s="80"/>
      <c r="AF58" s="80"/>
      <c r="AG58" s="80"/>
      <c r="AH58" s="80"/>
      <c r="AI58" s="80"/>
      <c r="AJ58" s="80"/>
      <c r="AK58" s="80"/>
      <c r="AM58" s="80"/>
      <c r="AN58" s="80" t="e">
        <f t="shared" ref="AN58:AN59" si="4">AN57+1</f>
        <v>#REF!</v>
      </c>
    </row>
    <row r="59" spans="1:40" ht="25.5" customHeight="1" x14ac:dyDescent="0.2">
      <c r="A59" s="282" t="s">
        <v>117</v>
      </c>
      <c r="B59" s="287" t="s">
        <v>118</v>
      </c>
      <c r="C59" s="272"/>
      <c r="D59" s="272"/>
      <c r="E59" s="274"/>
      <c r="F59" s="267" t="s">
        <v>119</v>
      </c>
      <c r="G59" s="268"/>
      <c r="H59" s="287" t="s">
        <v>120</v>
      </c>
      <c r="I59" s="272"/>
      <c r="J59" s="272"/>
      <c r="K59" s="272"/>
      <c r="L59" s="272"/>
      <c r="M59" s="274"/>
      <c r="N59" s="80"/>
      <c r="O59" s="80" t="s">
        <v>121</v>
      </c>
      <c r="P59" s="80"/>
      <c r="Q59" s="80"/>
      <c r="R59" s="80"/>
      <c r="S59" s="80"/>
      <c r="T59" s="80"/>
      <c r="U59" s="80"/>
      <c r="V59" s="80"/>
      <c r="W59" s="80"/>
      <c r="X59" s="80"/>
      <c r="Y59" s="80"/>
      <c r="Z59" s="80"/>
      <c r="AA59" s="80"/>
      <c r="AB59" s="80"/>
      <c r="AC59" s="80"/>
      <c r="AD59" s="80"/>
      <c r="AE59" s="80"/>
      <c r="AF59" s="80"/>
      <c r="AG59" s="80"/>
      <c r="AH59" s="80"/>
      <c r="AI59" s="80"/>
      <c r="AJ59" s="80"/>
      <c r="AK59" s="80"/>
      <c r="AM59" s="80"/>
      <c r="AN59" s="80" t="e">
        <f t="shared" si="4"/>
        <v>#REF!</v>
      </c>
    </row>
    <row r="60" spans="1:40" ht="25.5" customHeight="1" x14ac:dyDescent="0.2">
      <c r="A60" s="283"/>
      <c r="B60" s="281"/>
      <c r="C60" s="285"/>
      <c r="D60" s="285"/>
      <c r="E60" s="278"/>
      <c r="F60" s="94" t="s">
        <v>122</v>
      </c>
      <c r="G60" s="95" t="s">
        <v>123</v>
      </c>
      <c r="H60" s="281"/>
      <c r="I60" s="285"/>
      <c r="J60" s="285"/>
      <c r="K60" s="285"/>
      <c r="L60" s="285"/>
      <c r="M60" s="278"/>
      <c r="N60" s="80"/>
      <c r="O60" s="80" t="s">
        <v>34</v>
      </c>
      <c r="P60" s="80"/>
      <c r="Q60" s="80"/>
      <c r="R60" s="80"/>
      <c r="S60" s="80"/>
      <c r="T60" s="80"/>
      <c r="U60" s="80"/>
      <c r="V60" s="80"/>
      <c r="W60" s="80"/>
      <c r="X60" s="80"/>
      <c r="Y60" s="80"/>
      <c r="Z60" s="80"/>
      <c r="AA60" s="80"/>
      <c r="AB60" s="80"/>
      <c r="AC60" s="80"/>
      <c r="AD60" s="80"/>
      <c r="AE60" s="80"/>
      <c r="AF60" s="80"/>
      <c r="AG60" s="80"/>
      <c r="AH60" s="80"/>
      <c r="AI60" s="80"/>
      <c r="AJ60" s="80"/>
      <c r="AK60" s="80"/>
      <c r="AM60" s="80"/>
      <c r="AN60" s="80"/>
    </row>
    <row r="61" spans="1:40" ht="111" customHeight="1" thickBot="1" x14ac:dyDescent="0.25">
      <c r="A61" s="141" t="s">
        <v>92</v>
      </c>
      <c r="B61" s="306" t="s">
        <v>187</v>
      </c>
      <c r="C61" s="307"/>
      <c r="D61" s="307"/>
      <c r="E61" s="308"/>
      <c r="F61" s="142"/>
      <c r="G61" s="98" t="s">
        <v>184</v>
      </c>
      <c r="H61" s="292"/>
      <c r="I61" s="270"/>
      <c r="J61" s="270"/>
      <c r="K61" s="270"/>
      <c r="L61" s="270"/>
      <c r="M61" s="268"/>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M61" s="80"/>
      <c r="AN61" s="80" t="e">
        <f>AN59+1</f>
        <v>#REF!</v>
      </c>
    </row>
    <row r="62" spans="1:40" ht="85.5" customHeight="1" thickBot="1" x14ac:dyDescent="0.25">
      <c r="A62" s="141" t="s">
        <v>94</v>
      </c>
      <c r="B62" s="306" t="s">
        <v>191</v>
      </c>
      <c r="C62" s="307"/>
      <c r="D62" s="307"/>
      <c r="E62" s="308"/>
      <c r="F62" s="142"/>
      <c r="G62" s="98" t="s">
        <v>184</v>
      </c>
      <c r="H62" s="292"/>
      <c r="I62" s="270"/>
      <c r="J62" s="270"/>
      <c r="K62" s="270"/>
      <c r="L62" s="270"/>
      <c r="M62" s="268"/>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M62" s="80"/>
      <c r="AN62" s="80" t="e">
        <f>AN61+1</f>
        <v>#REF!</v>
      </c>
    </row>
    <row r="63" spans="1:40" ht="84.75" customHeight="1" thickBot="1" x14ac:dyDescent="0.25">
      <c r="A63" s="141" t="s">
        <v>124</v>
      </c>
      <c r="B63" s="306" t="s">
        <v>215</v>
      </c>
      <c r="C63" s="307"/>
      <c r="D63" s="307"/>
      <c r="E63" s="308"/>
      <c r="F63" s="142"/>
      <c r="G63" s="98" t="s">
        <v>184</v>
      </c>
      <c r="H63" s="292" t="s">
        <v>216</v>
      </c>
      <c r="I63" s="270"/>
      <c r="J63" s="270"/>
      <c r="K63" s="270"/>
      <c r="L63" s="270"/>
      <c r="M63" s="268"/>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M63" s="80"/>
      <c r="AN63" s="80" t="e">
        <f>#REF!+1</f>
        <v>#REF!</v>
      </c>
    </row>
    <row r="64" spans="1:40" ht="91.5" customHeight="1" thickBot="1" x14ac:dyDescent="0.25">
      <c r="A64" s="141" t="s">
        <v>98</v>
      </c>
      <c r="B64" s="309" t="s">
        <v>226</v>
      </c>
      <c r="C64" s="310"/>
      <c r="D64" s="310"/>
      <c r="E64" s="311"/>
      <c r="F64" s="142"/>
      <c r="G64" s="98" t="s">
        <v>184</v>
      </c>
      <c r="H64" s="292" t="s">
        <v>227</v>
      </c>
      <c r="I64" s="270"/>
      <c r="J64" s="270"/>
      <c r="K64" s="270"/>
      <c r="L64" s="270"/>
      <c r="M64" s="268"/>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M64" s="80"/>
      <c r="AN64" s="80" t="e">
        <f>AN63+1</f>
        <v>#REF!</v>
      </c>
    </row>
    <row r="65" spans="1:40" ht="90" customHeight="1" thickBot="1" x14ac:dyDescent="0.25">
      <c r="A65" s="141" t="s">
        <v>125</v>
      </c>
      <c r="B65" s="309" t="s">
        <v>228</v>
      </c>
      <c r="C65" s="310"/>
      <c r="D65" s="310"/>
      <c r="E65" s="311"/>
      <c r="F65" s="142"/>
      <c r="G65" s="98" t="s">
        <v>186</v>
      </c>
      <c r="H65" s="292"/>
      <c r="I65" s="270"/>
      <c r="J65" s="270"/>
      <c r="K65" s="270"/>
      <c r="L65" s="270"/>
      <c r="M65" s="268"/>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M65" s="80"/>
      <c r="AN65" s="80" t="e">
        <f>#REF!+1</f>
        <v>#REF!</v>
      </c>
    </row>
    <row r="66" spans="1:40" ht="24.75" customHeight="1" x14ac:dyDescent="0.2">
      <c r="A66" s="80"/>
      <c r="B66" s="303"/>
      <c r="C66" s="302"/>
      <c r="D66" s="302"/>
      <c r="E66" s="302"/>
      <c r="F66" s="302"/>
      <c r="G66" s="302"/>
      <c r="H66" s="302"/>
      <c r="I66" s="302"/>
      <c r="J66" s="303"/>
      <c r="K66" s="302"/>
      <c r="L66" s="302"/>
      <c r="M66" s="302"/>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M66" s="80"/>
      <c r="AN66" s="80" t="e">
        <f t="shared" ref="AN66:AN68" si="5">AN65+1</f>
        <v>#REF!</v>
      </c>
    </row>
    <row r="67" spans="1:40" ht="24.75" hidden="1" customHeight="1" x14ac:dyDescent="0.2">
      <c r="A67" s="80"/>
      <c r="B67" s="303"/>
      <c r="C67" s="302"/>
      <c r="D67" s="302"/>
      <c r="E67" s="302"/>
      <c r="F67" s="302"/>
      <c r="G67" s="302"/>
      <c r="H67" s="302"/>
      <c r="I67" s="302"/>
      <c r="J67" s="303"/>
      <c r="K67" s="302"/>
      <c r="L67" s="302"/>
      <c r="M67" s="302"/>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M67" s="80"/>
      <c r="AN67" s="80" t="e">
        <f t="shared" si="5"/>
        <v>#REF!</v>
      </c>
    </row>
    <row r="68" spans="1:40" ht="24.75" hidden="1" customHeight="1" x14ac:dyDescent="0.2">
      <c r="A68" s="80"/>
      <c r="B68" s="303"/>
      <c r="C68" s="302"/>
      <c r="D68" s="302"/>
      <c r="E68" s="302"/>
      <c r="F68" s="302"/>
      <c r="G68" s="302"/>
      <c r="H68" s="302"/>
      <c r="I68" s="302"/>
      <c r="J68" s="303"/>
      <c r="K68" s="302"/>
      <c r="L68" s="302"/>
      <c r="M68" s="302"/>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M68" s="80"/>
      <c r="AN68" s="80" t="e">
        <f t="shared" si="5"/>
        <v>#REF!</v>
      </c>
    </row>
    <row r="69" spans="1:40" ht="24.75" hidden="1" customHeight="1" x14ac:dyDescent="0.2">
      <c r="A69" s="80"/>
      <c r="B69" s="303"/>
      <c r="C69" s="302"/>
      <c r="D69" s="302"/>
      <c r="E69" s="302"/>
      <c r="F69" s="302"/>
      <c r="G69" s="302"/>
      <c r="H69" s="302"/>
      <c r="I69" s="302"/>
      <c r="J69" s="303"/>
      <c r="K69" s="302"/>
      <c r="L69" s="302"/>
      <c r="M69" s="302"/>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M69" s="80"/>
      <c r="AN69" s="80"/>
    </row>
    <row r="70" spans="1:40" ht="24.75" hidden="1" customHeight="1" x14ac:dyDescent="0.2">
      <c r="A70" s="80"/>
      <c r="B70" s="303"/>
      <c r="C70" s="302"/>
      <c r="D70" s="302"/>
      <c r="E70" s="302"/>
      <c r="F70" s="302"/>
      <c r="G70" s="302"/>
      <c r="H70" s="302"/>
      <c r="I70" s="302"/>
      <c r="J70" s="303"/>
      <c r="K70" s="302"/>
      <c r="L70" s="302"/>
      <c r="M70" s="302"/>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M70" s="80"/>
      <c r="AN70" s="80"/>
    </row>
    <row r="71" spans="1:40" ht="12.75" hidden="1" customHeight="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M71" s="80"/>
      <c r="AN71" s="80"/>
    </row>
    <row r="72" spans="1:40" ht="12.75" customHeight="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M72" s="80"/>
      <c r="AN72" s="80"/>
    </row>
    <row r="73" spans="1:40" ht="12.75" customHeight="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M73" s="80"/>
      <c r="AN73" s="80"/>
    </row>
    <row r="74" spans="1:40" ht="12.75" customHeight="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M74" s="80"/>
      <c r="AN74" s="80"/>
    </row>
    <row r="75" spans="1:40" ht="12.75" customHeight="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M75" s="80"/>
      <c r="AN75" s="80"/>
    </row>
    <row r="76" spans="1:40" ht="12.7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M76" s="80"/>
      <c r="AN76" s="80"/>
    </row>
    <row r="77" spans="1:40" ht="12.7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M77" s="80"/>
      <c r="AN77" s="80"/>
    </row>
    <row r="78" spans="1:40" ht="12.75" customHeight="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M78" s="80"/>
      <c r="AN78" s="80"/>
    </row>
    <row r="79" spans="1:40" ht="12.75" customHeight="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M79" s="80"/>
      <c r="AN79" s="80"/>
    </row>
    <row r="80" spans="1:40" ht="12.75"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M80" s="80"/>
      <c r="AN80" s="80"/>
    </row>
    <row r="81" spans="1:40" ht="12.7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M81" s="80"/>
      <c r="AN81" s="80"/>
    </row>
    <row r="82" spans="1:40" ht="12.75"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M82" s="80"/>
      <c r="AN82" s="80"/>
    </row>
    <row r="83" spans="1:40" ht="12.7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M83" s="80"/>
      <c r="AN83" s="80"/>
    </row>
    <row r="84" spans="1:40" ht="12.75" customHeight="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M84" s="80"/>
      <c r="AN84" s="80"/>
    </row>
    <row r="85" spans="1:40" ht="12.75"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M85" s="80"/>
      <c r="AN85" s="80"/>
    </row>
    <row r="86" spans="1:40" ht="15" hidden="1" customHeight="1" x14ac:dyDescent="0.2">
      <c r="A86" s="80"/>
      <c r="B86" s="80"/>
      <c r="C86" s="80"/>
      <c r="D86" s="80"/>
      <c r="E86" s="80"/>
      <c r="F86" s="304"/>
      <c r="G86" s="305"/>
      <c r="H86" s="305"/>
      <c r="I86" s="143" t="s">
        <v>126</v>
      </c>
      <c r="J86" s="80"/>
      <c r="K86" s="144"/>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M86" s="80"/>
      <c r="AN86" s="80"/>
    </row>
    <row r="87" spans="1:40" ht="15" hidden="1" customHeight="1" x14ac:dyDescent="0.2">
      <c r="A87" s="80"/>
      <c r="B87" s="80"/>
      <c r="C87" s="80"/>
      <c r="D87" s="80"/>
      <c r="E87" s="80"/>
      <c r="F87" s="275"/>
      <c r="G87" s="288"/>
      <c r="H87" s="288"/>
      <c r="I87" s="143" t="s">
        <v>127</v>
      </c>
      <c r="J87" s="80"/>
      <c r="K87" s="144"/>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M87" s="80"/>
      <c r="AN87" s="80"/>
    </row>
    <row r="88" spans="1:40" ht="15" hidden="1" customHeight="1" x14ac:dyDescent="0.2">
      <c r="A88" s="80"/>
      <c r="B88" s="80"/>
      <c r="C88" s="80"/>
      <c r="D88" s="80"/>
      <c r="E88" s="80"/>
      <c r="F88" s="301"/>
      <c r="G88" s="302"/>
      <c r="H88" s="302"/>
      <c r="I88" s="143" t="s">
        <v>128</v>
      </c>
      <c r="J88" s="80"/>
      <c r="K88" s="144"/>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M88" s="80"/>
      <c r="AN88" s="80"/>
    </row>
    <row r="89" spans="1:40" ht="15" hidden="1" customHeight="1" x14ac:dyDescent="0.2">
      <c r="A89" s="80"/>
      <c r="B89" s="80"/>
      <c r="C89" s="80"/>
      <c r="D89" s="80"/>
      <c r="E89" s="80"/>
      <c r="F89" s="304"/>
      <c r="G89" s="305"/>
      <c r="H89" s="305"/>
      <c r="I89" s="80"/>
      <c r="J89" s="80"/>
      <c r="K89" s="144"/>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M89" s="80"/>
      <c r="AN89" s="80"/>
    </row>
    <row r="90" spans="1:40" ht="15" hidden="1" customHeight="1" x14ac:dyDescent="0.2">
      <c r="A90" s="80"/>
      <c r="B90" s="80"/>
      <c r="C90" s="80"/>
      <c r="D90" s="80"/>
      <c r="E90" s="80"/>
      <c r="F90" s="275"/>
      <c r="G90" s="288"/>
      <c r="H90" s="288"/>
      <c r="I90" s="80"/>
      <c r="J90" s="80"/>
      <c r="K90" s="144"/>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M90" s="80"/>
      <c r="AN90" s="80"/>
    </row>
    <row r="91" spans="1:40" ht="15" hidden="1" customHeight="1" x14ac:dyDescent="0.2">
      <c r="A91" s="80"/>
      <c r="B91" s="80"/>
      <c r="C91" s="80"/>
      <c r="D91" s="80"/>
      <c r="E91" s="80"/>
      <c r="F91" s="80"/>
      <c r="G91" s="80"/>
      <c r="H91" s="80"/>
      <c r="I91" s="80"/>
      <c r="J91" s="80"/>
      <c r="K91" s="144"/>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M91" s="80"/>
      <c r="AN91" s="80"/>
    </row>
    <row r="92" spans="1:40" ht="15" hidden="1" customHeight="1" x14ac:dyDescent="0.2">
      <c r="A92" s="80"/>
      <c r="B92" s="80"/>
      <c r="C92" s="80"/>
      <c r="D92" s="80"/>
      <c r="E92" s="80"/>
      <c r="F92" s="80"/>
      <c r="G92" s="80"/>
      <c r="H92" s="80"/>
      <c r="I92" s="80"/>
      <c r="J92" s="80"/>
      <c r="K92" s="144"/>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M92" s="80"/>
      <c r="AN92" s="80"/>
    </row>
    <row r="93" spans="1:40" ht="15" hidden="1" customHeight="1" x14ac:dyDescent="0.2">
      <c r="A93" s="80"/>
      <c r="B93" s="80"/>
      <c r="C93" s="80"/>
      <c r="D93" s="80"/>
      <c r="E93" s="80"/>
      <c r="F93" s="80"/>
      <c r="G93" s="80"/>
      <c r="H93" s="80"/>
      <c r="I93" s="80"/>
      <c r="J93" s="80"/>
      <c r="K93" s="144"/>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M93" s="80"/>
      <c r="AN93" s="80"/>
    </row>
    <row r="94" spans="1:40" ht="15" hidden="1" customHeight="1" x14ac:dyDescent="0.2">
      <c r="A94" s="80"/>
      <c r="B94" s="80"/>
      <c r="C94" s="80"/>
      <c r="D94" s="80"/>
      <c r="E94" s="80"/>
      <c r="F94" s="80"/>
      <c r="G94" s="80"/>
      <c r="H94" s="80"/>
      <c r="I94" s="80"/>
      <c r="J94" s="80"/>
      <c r="K94" s="144"/>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M94" s="80"/>
      <c r="AN94" s="80"/>
    </row>
    <row r="95" spans="1:40" ht="15" hidden="1" customHeight="1" x14ac:dyDescent="0.2">
      <c r="A95" s="80"/>
      <c r="B95" s="80"/>
      <c r="C95" s="80"/>
      <c r="D95" s="80"/>
      <c r="E95" s="80"/>
      <c r="F95" s="80"/>
      <c r="G95" s="80"/>
      <c r="H95" s="80"/>
      <c r="I95" s="80"/>
      <c r="J95" s="80"/>
      <c r="K95" s="144"/>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M95" s="80"/>
      <c r="AN95" s="80"/>
    </row>
    <row r="96" spans="1:40" ht="15" hidden="1" customHeight="1" x14ac:dyDescent="0.2">
      <c r="A96" s="80"/>
      <c r="B96" s="80"/>
      <c r="C96" s="80"/>
      <c r="D96" s="80"/>
      <c r="E96" s="80"/>
      <c r="F96" s="80"/>
      <c r="G96" s="80"/>
      <c r="H96" s="80"/>
      <c r="I96" s="80"/>
      <c r="J96" s="80"/>
      <c r="K96" s="144"/>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M96" s="80"/>
      <c r="AN96" s="80"/>
    </row>
    <row r="97" spans="1:40" ht="15" hidden="1" customHeight="1" x14ac:dyDescent="0.2">
      <c r="A97" s="80"/>
      <c r="B97" s="80"/>
      <c r="C97" s="80"/>
      <c r="D97" s="80"/>
      <c r="E97" s="80"/>
      <c r="F97" s="80"/>
      <c r="G97" s="80"/>
      <c r="H97" s="80"/>
      <c r="I97" s="80"/>
      <c r="J97" s="80"/>
      <c r="K97" s="144"/>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M97" s="80"/>
      <c r="AN97" s="80"/>
    </row>
    <row r="98" spans="1:40" ht="15" hidden="1" customHeight="1" x14ac:dyDescent="0.2">
      <c r="A98" s="80"/>
      <c r="B98" s="80"/>
      <c r="C98" s="80"/>
      <c r="D98" s="80"/>
      <c r="E98" s="80"/>
      <c r="F98" s="80"/>
      <c r="G98" s="80"/>
      <c r="H98" s="80"/>
      <c r="I98" s="80"/>
      <c r="J98" s="80"/>
      <c r="K98" s="144"/>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M98" s="80"/>
      <c r="AN98" s="80"/>
    </row>
    <row r="99" spans="1:40" ht="15" hidden="1" customHeight="1" x14ac:dyDescent="0.2">
      <c r="A99" s="80"/>
      <c r="B99" s="80"/>
      <c r="C99" s="80"/>
      <c r="D99" s="80"/>
      <c r="E99" s="80"/>
      <c r="F99" s="80"/>
      <c r="G99" s="80"/>
      <c r="H99" s="80"/>
      <c r="I99" s="80"/>
      <c r="J99" s="80"/>
      <c r="K99" s="144"/>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M99" s="80"/>
      <c r="AN99" s="80"/>
    </row>
    <row r="100" spans="1:40" ht="15" hidden="1" customHeight="1" x14ac:dyDescent="0.2">
      <c r="A100" s="80"/>
      <c r="B100" s="80"/>
      <c r="C100" s="80"/>
      <c r="D100" s="80"/>
      <c r="E100" s="80"/>
      <c r="F100" s="80"/>
      <c r="G100" s="80"/>
      <c r="H100" s="80"/>
      <c r="I100" s="80"/>
      <c r="J100" s="80"/>
      <c r="K100" s="144"/>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M100" s="80"/>
      <c r="AN100" s="80"/>
    </row>
    <row r="101" spans="1:40" ht="15" hidden="1" customHeight="1" x14ac:dyDescent="0.2">
      <c r="A101" s="80"/>
      <c r="B101" s="80"/>
      <c r="C101" s="80"/>
      <c r="D101" s="80"/>
      <c r="E101" s="80"/>
      <c r="F101" s="80"/>
      <c r="G101" s="80"/>
      <c r="H101" s="80"/>
      <c r="I101" s="80"/>
      <c r="J101" s="80"/>
      <c r="K101" s="144"/>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M101" s="80"/>
      <c r="AN101" s="80"/>
    </row>
    <row r="102" spans="1:40" ht="15" hidden="1" customHeight="1" x14ac:dyDescent="0.2">
      <c r="A102" s="80"/>
      <c r="B102" s="80"/>
      <c r="C102" s="80"/>
      <c r="D102" s="80"/>
      <c r="E102" s="80"/>
      <c r="F102" s="80"/>
      <c r="G102" s="80"/>
      <c r="H102" s="80"/>
      <c r="I102" s="80"/>
      <c r="J102" s="80"/>
      <c r="K102" s="144"/>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M102" s="80"/>
      <c r="AN102" s="80"/>
    </row>
    <row r="103" spans="1:40" ht="15" hidden="1" customHeight="1" x14ac:dyDescent="0.2">
      <c r="A103" s="80"/>
      <c r="B103" s="80"/>
      <c r="C103" s="80"/>
      <c r="D103" s="80"/>
      <c r="E103" s="80"/>
      <c r="F103" s="80"/>
      <c r="G103" s="80"/>
      <c r="H103" s="80"/>
      <c r="I103" s="80"/>
      <c r="J103" s="80"/>
      <c r="K103" s="144"/>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M103" s="80"/>
      <c r="AN103" s="80"/>
    </row>
    <row r="104" spans="1:40" ht="15" hidden="1" customHeight="1" x14ac:dyDescent="0.2">
      <c r="A104" s="80"/>
      <c r="B104" s="80"/>
      <c r="C104" s="80"/>
      <c r="D104" s="80"/>
      <c r="E104" s="80"/>
      <c r="F104" s="80"/>
      <c r="G104" s="80"/>
      <c r="H104" s="80"/>
      <c r="I104" s="80"/>
      <c r="J104" s="80"/>
      <c r="K104" s="144"/>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M104" s="80"/>
      <c r="AN104" s="80"/>
    </row>
    <row r="105" spans="1:40" ht="15" hidden="1" customHeight="1" x14ac:dyDescent="0.2">
      <c r="A105" s="80"/>
      <c r="B105" s="80"/>
      <c r="C105" s="80"/>
      <c r="D105" s="80"/>
      <c r="E105" s="80"/>
      <c r="F105" s="80"/>
      <c r="G105" s="80"/>
      <c r="H105" s="80"/>
      <c r="I105" s="80"/>
      <c r="J105" s="80"/>
      <c r="K105" s="144"/>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M105" s="80"/>
      <c r="AN105" s="80"/>
    </row>
    <row r="106" spans="1:40" ht="15" hidden="1" customHeight="1" x14ac:dyDescent="0.2">
      <c r="A106" s="80"/>
      <c r="B106" s="80"/>
      <c r="C106" s="80"/>
      <c r="D106" s="80"/>
      <c r="E106" s="80"/>
      <c r="F106" s="80"/>
      <c r="G106" s="80"/>
      <c r="H106" s="80"/>
      <c r="I106" s="80"/>
      <c r="J106" s="80"/>
      <c r="K106" s="144"/>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M106" s="80"/>
      <c r="AN106" s="80"/>
    </row>
    <row r="107" spans="1:40" ht="15" hidden="1" customHeight="1" x14ac:dyDescent="0.2">
      <c r="A107" s="80"/>
      <c r="B107" s="80"/>
      <c r="C107" s="80"/>
      <c r="D107" s="80"/>
      <c r="E107" s="80"/>
      <c r="F107" s="80"/>
      <c r="G107" s="80"/>
      <c r="H107" s="80"/>
      <c r="I107" s="80"/>
      <c r="J107" s="80"/>
      <c r="K107" s="144"/>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M107" s="80"/>
      <c r="AN107" s="80"/>
    </row>
    <row r="108" spans="1:40" ht="15" hidden="1" customHeight="1" x14ac:dyDescent="0.2">
      <c r="A108" s="80"/>
      <c r="B108" s="80"/>
      <c r="C108" s="80"/>
      <c r="D108" s="80"/>
      <c r="E108" s="80"/>
      <c r="F108" s="80"/>
      <c r="G108" s="80"/>
      <c r="H108" s="80"/>
      <c r="I108" s="80"/>
      <c r="J108" s="80"/>
      <c r="K108" s="144"/>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M108" s="80"/>
      <c r="AN108" s="80"/>
    </row>
    <row r="109" spans="1:40" ht="15" hidden="1" customHeight="1" x14ac:dyDescent="0.2">
      <c r="A109" s="80"/>
      <c r="B109" s="80"/>
      <c r="C109" s="80"/>
      <c r="D109" s="80"/>
      <c r="E109" s="80"/>
      <c r="F109" s="80"/>
      <c r="G109" s="80"/>
      <c r="H109" s="80"/>
      <c r="I109" s="80"/>
      <c r="J109" s="80"/>
      <c r="K109" s="144"/>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M109" s="80"/>
      <c r="AN109" s="80"/>
    </row>
    <row r="110" spans="1:40" ht="15" hidden="1" customHeight="1" x14ac:dyDescent="0.2">
      <c r="A110" s="80"/>
      <c r="B110" s="80"/>
      <c r="C110" s="80"/>
      <c r="D110" s="80"/>
      <c r="E110" s="80"/>
      <c r="F110" s="80"/>
      <c r="G110" s="80"/>
      <c r="H110" s="80"/>
      <c r="I110" s="80"/>
      <c r="J110" s="80"/>
      <c r="K110" s="144"/>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M110" s="80"/>
      <c r="AN110" s="80"/>
    </row>
    <row r="111" spans="1:40" ht="15" hidden="1" customHeight="1" x14ac:dyDescent="0.2">
      <c r="A111" s="80"/>
      <c r="B111" s="80"/>
      <c r="C111" s="80"/>
      <c r="D111" s="80"/>
      <c r="E111" s="80"/>
      <c r="F111" s="80"/>
      <c r="G111" s="80"/>
      <c r="H111" s="80"/>
      <c r="I111" s="80"/>
      <c r="J111" s="80"/>
      <c r="K111" s="144"/>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M111" s="80"/>
      <c r="AN111" s="80"/>
    </row>
    <row r="112" spans="1:40" ht="15" hidden="1" customHeight="1" x14ac:dyDescent="0.2">
      <c r="A112" s="80"/>
      <c r="B112" s="80"/>
      <c r="C112" s="80"/>
      <c r="D112" s="80"/>
      <c r="E112" s="80"/>
      <c r="F112" s="80"/>
      <c r="G112" s="80"/>
      <c r="H112" s="80"/>
      <c r="I112" s="80"/>
      <c r="J112" s="80"/>
      <c r="K112" s="144"/>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M112" s="80"/>
      <c r="AN112" s="80"/>
    </row>
    <row r="113" spans="1:40" ht="15" hidden="1" customHeight="1" x14ac:dyDescent="0.2">
      <c r="A113" s="80"/>
      <c r="B113" s="80"/>
      <c r="C113" s="80"/>
      <c r="D113" s="80"/>
      <c r="E113" s="80"/>
      <c r="F113" s="80"/>
      <c r="G113" s="80"/>
      <c r="H113" s="80"/>
      <c r="I113" s="80"/>
      <c r="J113" s="80"/>
      <c r="K113" s="144"/>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M113" s="80"/>
      <c r="AN113" s="80"/>
    </row>
    <row r="114" spans="1:40" ht="15" hidden="1" customHeight="1" x14ac:dyDescent="0.2">
      <c r="A114" s="80"/>
      <c r="B114" s="80"/>
      <c r="C114" s="80"/>
      <c r="D114" s="80"/>
      <c r="E114" s="80"/>
      <c r="F114" s="80"/>
      <c r="G114" s="80"/>
      <c r="H114" s="80"/>
      <c r="I114" s="80"/>
      <c r="J114" s="80"/>
      <c r="K114" s="144"/>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M114" s="80"/>
      <c r="AN114" s="80"/>
    </row>
    <row r="115" spans="1:40" ht="15" hidden="1" customHeight="1" x14ac:dyDescent="0.2">
      <c r="A115" s="80"/>
      <c r="B115" s="80"/>
      <c r="C115" s="80"/>
      <c r="D115" s="80"/>
      <c r="E115" s="80"/>
      <c r="F115" s="80"/>
      <c r="G115" s="80"/>
      <c r="H115" s="80"/>
      <c r="I115" s="80"/>
      <c r="J115" s="80"/>
      <c r="K115" s="144"/>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M115" s="80"/>
      <c r="AN115" s="80"/>
    </row>
    <row r="116" spans="1:40" ht="15" hidden="1" customHeight="1" x14ac:dyDescent="0.2">
      <c r="A116" s="80"/>
      <c r="B116" s="80"/>
      <c r="C116" s="80"/>
      <c r="D116" s="80"/>
      <c r="E116" s="80"/>
      <c r="F116" s="80"/>
      <c r="G116" s="80"/>
      <c r="H116" s="80"/>
      <c r="I116" s="80"/>
      <c r="J116" s="80"/>
      <c r="K116" s="144"/>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M116" s="80"/>
      <c r="AN116" s="80"/>
    </row>
    <row r="117" spans="1:40" ht="15" hidden="1" customHeight="1" x14ac:dyDescent="0.2">
      <c r="A117" s="80"/>
      <c r="B117" s="80"/>
      <c r="C117" s="80"/>
      <c r="D117" s="80"/>
      <c r="E117" s="80"/>
      <c r="F117" s="80"/>
      <c r="G117" s="80"/>
      <c r="H117" s="80"/>
      <c r="I117" s="80"/>
      <c r="J117" s="80"/>
      <c r="K117" s="144"/>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M117" s="80"/>
      <c r="AN117" s="80"/>
    </row>
    <row r="118" spans="1:40" ht="15" hidden="1" customHeight="1" x14ac:dyDescent="0.2">
      <c r="A118" s="80"/>
      <c r="B118" s="80"/>
      <c r="C118" s="80"/>
      <c r="D118" s="80"/>
      <c r="E118" s="80"/>
      <c r="F118" s="80"/>
      <c r="G118" s="80"/>
      <c r="H118" s="80"/>
      <c r="I118" s="80"/>
      <c r="J118" s="80"/>
      <c r="K118" s="144"/>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M118" s="80"/>
      <c r="AN118" s="80"/>
    </row>
    <row r="119" spans="1:40" ht="15" hidden="1" customHeight="1" x14ac:dyDescent="0.2">
      <c r="A119" s="80"/>
      <c r="B119" s="80"/>
      <c r="C119" s="80"/>
      <c r="D119" s="80"/>
      <c r="E119" s="80"/>
      <c r="F119" s="80"/>
      <c r="G119" s="80"/>
      <c r="H119" s="80"/>
      <c r="I119" s="80"/>
      <c r="J119" s="80"/>
      <c r="K119" s="144"/>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M119" s="80"/>
      <c r="AN119" s="80"/>
    </row>
    <row r="120" spans="1:40" ht="15" hidden="1" customHeight="1" x14ac:dyDescent="0.2">
      <c r="A120" s="80"/>
      <c r="B120" s="80"/>
      <c r="C120" s="80"/>
      <c r="D120" s="80"/>
      <c r="E120" s="80"/>
      <c r="F120" s="80"/>
      <c r="G120" s="80"/>
      <c r="H120" s="80"/>
      <c r="I120" s="80"/>
      <c r="J120" s="80"/>
      <c r="K120" s="144"/>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M120" s="80"/>
      <c r="AN120" s="80"/>
    </row>
    <row r="121" spans="1:40" ht="15" hidden="1" customHeight="1" x14ac:dyDescent="0.2">
      <c r="A121" s="80"/>
      <c r="B121" s="80"/>
      <c r="C121" s="80"/>
      <c r="D121" s="80"/>
      <c r="E121" s="80"/>
      <c r="F121" s="80"/>
      <c r="G121" s="80"/>
      <c r="H121" s="80"/>
      <c r="I121" s="80"/>
      <c r="J121" s="80"/>
      <c r="K121" s="144"/>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M121" s="80"/>
      <c r="AN121" s="80"/>
    </row>
    <row r="122" spans="1:40" ht="15" hidden="1" customHeight="1" x14ac:dyDescent="0.2">
      <c r="A122" s="80"/>
      <c r="B122" s="80"/>
      <c r="C122" s="80"/>
      <c r="D122" s="80"/>
      <c r="E122" s="80"/>
      <c r="F122" s="80"/>
      <c r="G122" s="80"/>
      <c r="H122" s="80"/>
      <c r="I122" s="80"/>
      <c r="J122" s="80"/>
      <c r="K122" s="144"/>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M122" s="80"/>
      <c r="AN122" s="80"/>
    </row>
    <row r="123" spans="1:40" ht="15" hidden="1" customHeight="1" x14ac:dyDescent="0.2">
      <c r="A123" s="80"/>
      <c r="B123" s="80"/>
      <c r="C123" s="80"/>
      <c r="D123" s="80"/>
      <c r="E123" s="80"/>
      <c r="F123" s="80"/>
      <c r="G123" s="80"/>
      <c r="H123" s="80"/>
      <c r="I123" s="80"/>
      <c r="J123" s="80"/>
      <c r="K123" s="144"/>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M123" s="80"/>
      <c r="AN123" s="80"/>
    </row>
    <row r="124" spans="1:40" ht="12.75" hidden="1" customHeight="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M124" s="80"/>
      <c r="AN124" s="80"/>
    </row>
    <row r="125" spans="1:40" ht="12.75" hidden="1" customHeight="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M125" s="80"/>
      <c r="AN125" s="80"/>
    </row>
    <row r="126" spans="1:40" ht="12.75" hidden="1" customHeight="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M126" s="80"/>
      <c r="AN126" s="80"/>
    </row>
    <row r="127" spans="1:40" ht="12.75" hidden="1" customHeight="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M127" s="80"/>
      <c r="AN127" s="80"/>
    </row>
    <row r="128" spans="1:40" ht="12.75" hidden="1"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M128" s="80"/>
      <c r="AN128" s="80"/>
    </row>
    <row r="129" spans="1:40" ht="12.75" hidden="1"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M129" s="80"/>
      <c r="AN129" s="80"/>
    </row>
    <row r="130" spans="1:40" ht="12.75" hidden="1"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M130" s="80"/>
      <c r="AN130" s="80"/>
    </row>
    <row r="131" spans="1:40" ht="12.75" hidden="1" customHeight="1"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M131" s="80"/>
      <c r="AN131" s="80"/>
    </row>
    <row r="132" spans="1:40" ht="12.75" hidden="1"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M132" s="80"/>
      <c r="AN132" s="80"/>
    </row>
    <row r="133" spans="1:40" ht="12.75" hidden="1"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M133" s="80"/>
      <c r="AN133" s="80"/>
    </row>
    <row r="134" spans="1:40" ht="12.75" hidden="1"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M134" s="80"/>
      <c r="AN134" s="80"/>
    </row>
    <row r="135" spans="1:40" ht="12.75" hidden="1"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M135" s="80"/>
      <c r="AN135" s="80"/>
    </row>
    <row r="136" spans="1:40" ht="12.75" hidden="1"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M136" s="80"/>
      <c r="AN136" s="80"/>
    </row>
    <row r="137" spans="1:40" ht="12.75" hidden="1"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M137" s="80"/>
      <c r="AN137" s="80"/>
    </row>
    <row r="138" spans="1:40" ht="12.75" hidden="1"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M138" s="80"/>
      <c r="AN138" s="80"/>
    </row>
    <row r="139" spans="1:40" ht="12.75" hidden="1"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M139" s="80"/>
      <c r="AN139" s="80"/>
    </row>
    <row r="140" spans="1:40" ht="12.75" hidden="1"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M140" s="80"/>
      <c r="AN140" s="80"/>
    </row>
    <row r="141" spans="1:40" ht="12.75" hidden="1"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M141" s="80"/>
      <c r="AN141" s="80"/>
    </row>
    <row r="142" spans="1:40" ht="12.75" hidden="1"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M142" s="80"/>
      <c r="AN142" s="80"/>
    </row>
    <row r="143" spans="1:40" ht="12.75" hidden="1"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M143" s="80"/>
      <c r="AN143" s="80"/>
    </row>
    <row r="144" spans="1:40" ht="12.75" hidden="1"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M144" s="80"/>
      <c r="AN144" s="80"/>
    </row>
    <row r="145" spans="1:40" ht="12.75" hidden="1"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M145" s="80"/>
      <c r="AN145" s="80"/>
    </row>
    <row r="146" spans="1:40" ht="12.75" hidden="1"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M146" s="80"/>
      <c r="AN146" s="80"/>
    </row>
    <row r="147" spans="1:40" ht="12.75" hidden="1"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M147" s="80"/>
      <c r="AN147" s="80"/>
    </row>
    <row r="148" spans="1:40" ht="12.75" hidden="1"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M148" s="80"/>
      <c r="AN148" s="80"/>
    </row>
    <row r="149" spans="1:40" ht="12.75" hidden="1"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M149" s="80"/>
      <c r="AN149" s="80"/>
    </row>
    <row r="150" spans="1:40" ht="12.7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M150" s="80"/>
      <c r="AN150" s="80"/>
    </row>
    <row r="151" spans="1:40" ht="12.7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M151" s="80"/>
      <c r="AN151" s="80"/>
    </row>
    <row r="152" spans="1:40" ht="12.7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M152" s="80"/>
      <c r="AN152" s="80"/>
    </row>
    <row r="153" spans="1:40" ht="12.7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M153" s="80"/>
      <c r="AN153" s="80"/>
    </row>
    <row r="154" spans="1:40" ht="12.7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M154" s="80"/>
      <c r="AN154" s="80"/>
    </row>
    <row r="155" spans="1:40" ht="12.7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M155" s="80"/>
      <c r="AN155" s="80"/>
    </row>
    <row r="156" spans="1:40"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M156" s="80"/>
      <c r="AN156" s="80"/>
    </row>
    <row r="157" spans="1:40" ht="12.7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M157" s="80"/>
      <c r="AN157" s="80"/>
    </row>
    <row r="158" spans="1:40" ht="12.7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M158" s="80"/>
      <c r="AN158" s="80"/>
    </row>
    <row r="159" spans="1:40" ht="12.7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M159" s="80"/>
      <c r="AN159" s="80"/>
    </row>
    <row r="160" spans="1:40" ht="12.7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M160" s="80"/>
      <c r="AN160" s="80"/>
    </row>
    <row r="161" spans="1:40" ht="12.7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M161" s="80"/>
      <c r="AN161" s="80"/>
    </row>
    <row r="162" spans="1:40" ht="12.7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M162" s="80"/>
      <c r="AN162" s="80"/>
    </row>
    <row r="163" spans="1:40" ht="12.7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M163" s="80"/>
      <c r="AN163" s="80"/>
    </row>
    <row r="164" spans="1:40" ht="12.7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M164" s="80"/>
      <c r="AN164" s="80"/>
    </row>
    <row r="165" spans="1:40" ht="12.7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M165" s="80"/>
      <c r="AN165" s="80"/>
    </row>
    <row r="166" spans="1:40" ht="12.7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M166" s="80"/>
      <c r="AN166" s="80"/>
    </row>
    <row r="167" spans="1:40" ht="12.7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M167" s="80"/>
      <c r="AN167" s="80"/>
    </row>
    <row r="168" spans="1:40" ht="12.7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M168" s="80"/>
      <c r="AN168" s="80"/>
    </row>
    <row r="169" spans="1:40" ht="12.7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M169" s="80"/>
      <c r="AN169" s="80"/>
    </row>
    <row r="170" spans="1:40" ht="12.7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M170" s="80"/>
      <c r="AN170" s="80"/>
    </row>
    <row r="171" spans="1:40" ht="12.7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M171" s="80"/>
      <c r="AN171" s="80"/>
    </row>
    <row r="172" spans="1:40" ht="12.7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M172" s="80"/>
      <c r="AN172" s="80"/>
    </row>
    <row r="173" spans="1:40" ht="12.7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M173" s="80"/>
      <c r="AN173" s="80"/>
    </row>
    <row r="174" spans="1:40" ht="12.7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M174" s="80"/>
      <c r="AN174" s="80"/>
    </row>
    <row r="175" spans="1:40" ht="12.7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M175" s="80"/>
      <c r="AN175" s="80"/>
    </row>
    <row r="176" spans="1:40" ht="12.7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M176" s="80"/>
      <c r="AN176" s="80"/>
    </row>
    <row r="177" spans="1:40" ht="12.7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M177" s="80"/>
      <c r="AN177" s="80"/>
    </row>
    <row r="178" spans="1:40" ht="12.7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M178" s="80"/>
      <c r="AN178" s="80"/>
    </row>
    <row r="179" spans="1:40" ht="12.7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M179" s="80"/>
      <c r="AN179" s="80"/>
    </row>
    <row r="180" spans="1:40" ht="12.7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M180" s="80"/>
      <c r="AN180" s="80"/>
    </row>
    <row r="181" spans="1:40" ht="12.7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M181" s="80"/>
      <c r="AN181" s="80"/>
    </row>
    <row r="182" spans="1:40" ht="12.7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M182" s="80"/>
      <c r="AN182" s="80"/>
    </row>
    <row r="183" spans="1:40" ht="12.7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M183" s="80"/>
      <c r="AN183" s="80"/>
    </row>
    <row r="184" spans="1:40" ht="12.7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M184" s="80"/>
      <c r="AN184" s="80"/>
    </row>
    <row r="185" spans="1:40" ht="12.7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M185" s="80"/>
      <c r="AN185" s="80"/>
    </row>
    <row r="186" spans="1:40" ht="12.7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M186" s="80"/>
      <c r="AN186" s="80"/>
    </row>
    <row r="187" spans="1:40" ht="12.7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M187" s="80"/>
      <c r="AN187" s="80"/>
    </row>
    <row r="188" spans="1:40" ht="12.7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M188" s="80"/>
      <c r="AN188" s="80"/>
    </row>
    <row r="189" spans="1:40" ht="12.7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M189" s="80"/>
      <c r="AN189" s="80"/>
    </row>
    <row r="190" spans="1:40" ht="12.7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M190" s="80"/>
      <c r="AN190" s="80"/>
    </row>
    <row r="191" spans="1:40" ht="12.7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M191" s="80"/>
      <c r="AN191" s="80"/>
    </row>
    <row r="192" spans="1:40" ht="12.7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M192" s="80"/>
      <c r="AN192" s="80"/>
    </row>
    <row r="193" spans="1:40" ht="12.7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M193" s="80"/>
      <c r="AN193" s="80"/>
    </row>
    <row r="194" spans="1:40" ht="12.7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M194" s="80"/>
      <c r="AN194" s="80"/>
    </row>
    <row r="195" spans="1:40" ht="12.7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M195" s="80"/>
      <c r="AN195" s="80"/>
    </row>
    <row r="196" spans="1:40" ht="12.7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M196" s="80"/>
      <c r="AN196" s="80"/>
    </row>
    <row r="197" spans="1:40" ht="12.7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M197" s="80"/>
      <c r="AN197" s="80"/>
    </row>
    <row r="198" spans="1:40" ht="12.7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M198" s="80"/>
      <c r="AN198" s="80"/>
    </row>
    <row r="199" spans="1:40" ht="12.7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M199" s="80"/>
      <c r="AN199" s="80"/>
    </row>
    <row r="200" spans="1:40" ht="12.7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M200" s="80"/>
      <c r="AN200" s="80"/>
    </row>
    <row r="201" spans="1:40" ht="12.7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M201" s="80"/>
      <c r="AN201" s="80"/>
    </row>
    <row r="202" spans="1:40" ht="12.7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M202" s="80"/>
      <c r="AN202" s="80"/>
    </row>
    <row r="203" spans="1:40" ht="12.7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M203" s="80"/>
      <c r="AN203" s="80"/>
    </row>
    <row r="204" spans="1:40" ht="12.7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M204" s="80"/>
      <c r="AN204" s="80"/>
    </row>
    <row r="205" spans="1:40" ht="12.7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M205" s="80"/>
      <c r="AN205" s="80"/>
    </row>
    <row r="206" spans="1:40" ht="12.7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M206" s="80"/>
      <c r="AN206" s="80"/>
    </row>
    <row r="207" spans="1:40" ht="12.7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M207" s="80"/>
      <c r="AN207" s="80"/>
    </row>
    <row r="208" spans="1:40" ht="12.7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M208" s="80"/>
      <c r="AN208" s="80"/>
    </row>
    <row r="209" spans="1:40" ht="12.7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M209" s="80"/>
      <c r="AN209" s="80"/>
    </row>
    <row r="210" spans="1:40" ht="12.7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M210" s="80"/>
      <c r="AN210" s="80"/>
    </row>
    <row r="211" spans="1:40" ht="12.7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M211" s="80"/>
      <c r="AN211" s="80"/>
    </row>
    <row r="212" spans="1:40" ht="12.7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M212" s="80"/>
      <c r="AN212" s="80"/>
    </row>
    <row r="213" spans="1:40" ht="12.7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M213" s="80"/>
      <c r="AN213" s="80"/>
    </row>
    <row r="214" spans="1:40" ht="12.7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M214" s="80"/>
      <c r="AN214" s="80"/>
    </row>
    <row r="215" spans="1:40" ht="12.7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M215" s="80"/>
      <c r="AN215" s="80"/>
    </row>
    <row r="216" spans="1:40" ht="12.7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M216" s="80"/>
      <c r="AN216" s="80"/>
    </row>
    <row r="217" spans="1:40" ht="12.7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M217" s="80"/>
      <c r="AN217" s="80"/>
    </row>
    <row r="218" spans="1:40" ht="12.7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M218" s="80"/>
      <c r="AN218" s="80"/>
    </row>
    <row r="219" spans="1:40" ht="12.7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M219" s="80"/>
      <c r="AN219" s="80"/>
    </row>
    <row r="220" spans="1:40" ht="12.7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M220" s="80"/>
      <c r="AN220" s="80"/>
    </row>
    <row r="221" spans="1:40" ht="12.7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M221" s="80"/>
      <c r="AN221" s="80"/>
    </row>
    <row r="222" spans="1:40" ht="12.7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M222" s="80"/>
      <c r="AN222" s="80"/>
    </row>
    <row r="223" spans="1:40" ht="12.7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M223" s="80"/>
      <c r="AN223" s="80"/>
    </row>
    <row r="224" spans="1:40" ht="12.7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M224" s="80"/>
      <c r="AN224" s="80"/>
    </row>
    <row r="225" spans="1:40" ht="12.7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M225" s="80"/>
      <c r="AN225" s="80"/>
    </row>
    <row r="226" spans="1:40" ht="12.7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M226" s="80"/>
      <c r="AN226" s="80"/>
    </row>
    <row r="227" spans="1:40" ht="12.7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M227" s="80"/>
      <c r="AN227" s="80"/>
    </row>
    <row r="228" spans="1:40" ht="12.7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M228" s="80"/>
      <c r="AN228" s="80"/>
    </row>
    <row r="229" spans="1:40" ht="12.7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M229" s="80"/>
      <c r="AN229" s="80"/>
    </row>
    <row r="230" spans="1:40" ht="12.7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M230" s="80"/>
      <c r="AN230" s="80"/>
    </row>
    <row r="231" spans="1:40" ht="12.7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M231" s="80"/>
      <c r="AN231" s="80"/>
    </row>
    <row r="232" spans="1:40"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M232" s="80"/>
      <c r="AN232" s="80"/>
    </row>
    <row r="233" spans="1:40" ht="12.7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M233" s="80"/>
      <c r="AN233" s="80"/>
    </row>
    <row r="234" spans="1:40" ht="12.7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M234" s="80"/>
      <c r="AN234" s="80"/>
    </row>
    <row r="235" spans="1:40" ht="12.7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M235" s="80"/>
      <c r="AN235" s="80"/>
    </row>
    <row r="236" spans="1:40" ht="12.7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M236" s="80"/>
      <c r="AN236" s="80"/>
    </row>
    <row r="237" spans="1:40" ht="12.7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M237" s="80"/>
      <c r="AN237" s="80"/>
    </row>
    <row r="238" spans="1:40" ht="12.7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M238" s="80"/>
      <c r="AN238" s="80"/>
    </row>
    <row r="239" spans="1:40" ht="12.7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M239" s="80"/>
      <c r="AN239" s="80"/>
    </row>
    <row r="240" spans="1:40" ht="12.7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M240" s="80"/>
      <c r="AN240" s="80"/>
    </row>
    <row r="241" spans="1:40" ht="12.7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M241" s="80"/>
      <c r="AN241" s="80"/>
    </row>
    <row r="242" spans="1:40" ht="12.7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M242" s="80"/>
      <c r="AN242" s="80"/>
    </row>
    <row r="243" spans="1:40" ht="12.7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M243" s="80"/>
      <c r="AN243" s="80"/>
    </row>
    <row r="244" spans="1:40" ht="12.7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M244" s="80"/>
      <c r="AN244" s="80"/>
    </row>
    <row r="245" spans="1:40" ht="12.7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M245" s="80"/>
      <c r="AN245" s="80"/>
    </row>
    <row r="246" spans="1:40" ht="12.7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M246" s="80"/>
      <c r="AN246" s="80"/>
    </row>
    <row r="247" spans="1:40" ht="12.7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M247" s="80"/>
      <c r="AN247" s="80"/>
    </row>
    <row r="248" spans="1:40" ht="12.7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M248" s="80"/>
      <c r="AN248" s="80"/>
    </row>
    <row r="249" spans="1:40" ht="12.7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M249" s="80"/>
      <c r="AN249" s="80"/>
    </row>
    <row r="250" spans="1:40" ht="12.7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M250" s="80"/>
      <c r="AN250" s="80"/>
    </row>
    <row r="251" spans="1:40" ht="12.7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M251" s="80"/>
      <c r="AN251" s="80"/>
    </row>
    <row r="252" spans="1:40" ht="12.7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M252" s="80"/>
      <c r="AN252" s="80"/>
    </row>
    <row r="253" spans="1:40" ht="12.7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M253" s="80"/>
      <c r="AN253" s="80"/>
    </row>
    <row r="254" spans="1:40" ht="12.7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M254" s="80"/>
      <c r="AN254" s="80"/>
    </row>
    <row r="255" spans="1:40" ht="12.7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M255" s="80"/>
      <c r="AN255" s="80"/>
    </row>
    <row r="256" spans="1:40" ht="12.7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M256" s="80"/>
      <c r="AN256" s="80"/>
    </row>
    <row r="257" spans="1:40" ht="12.7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M257" s="80"/>
      <c r="AN257" s="80"/>
    </row>
    <row r="258" spans="1:40" ht="12.7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M258" s="80"/>
      <c r="AN258" s="80"/>
    </row>
    <row r="259" spans="1:40" ht="12.7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M259" s="80"/>
      <c r="AN259" s="80"/>
    </row>
    <row r="260" spans="1:40" ht="12.7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M260" s="80"/>
      <c r="AN260" s="80"/>
    </row>
    <row r="261" spans="1:40" ht="12.7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M261" s="80"/>
      <c r="AN261" s="80"/>
    </row>
    <row r="262" spans="1:40" ht="12.7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M262" s="80"/>
      <c r="AN262" s="80"/>
    </row>
    <row r="263" spans="1:40" ht="12.7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M263" s="80"/>
      <c r="AN263" s="80"/>
    </row>
    <row r="264" spans="1:40" ht="12.7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M264" s="80"/>
      <c r="AN264" s="80"/>
    </row>
    <row r="265" spans="1:40" ht="12.7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M265" s="80"/>
      <c r="AN265" s="80"/>
    </row>
    <row r="266" spans="1:40" ht="12.7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M266" s="80"/>
      <c r="AN266" s="80"/>
    </row>
    <row r="267" spans="1:40" ht="12.7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M267" s="80"/>
      <c r="AN267" s="80"/>
    </row>
    <row r="268" spans="1:40" ht="12.7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M268" s="80"/>
      <c r="AN268" s="80"/>
    </row>
    <row r="269" spans="1:40" ht="12.7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M269" s="80"/>
      <c r="AN269" s="80"/>
    </row>
    <row r="270" spans="1:40" ht="12.7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M270" s="80"/>
      <c r="AN270" s="80"/>
    </row>
    <row r="271" spans="1:40" ht="12.7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M271" s="80"/>
      <c r="AN271" s="80"/>
    </row>
    <row r="272" spans="1:40" ht="12.7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M272" s="80"/>
      <c r="AN272" s="80"/>
    </row>
    <row r="273" spans="1:40" ht="12.7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M273" s="80"/>
      <c r="AN273" s="80"/>
    </row>
    <row r="274" spans="1:40" ht="12.7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M274" s="80"/>
      <c r="AN274" s="80"/>
    </row>
    <row r="275" spans="1:40" ht="12.7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M275" s="80"/>
      <c r="AN275" s="80"/>
    </row>
    <row r="276" spans="1:40" ht="12.7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M276" s="80"/>
      <c r="AN276" s="80"/>
    </row>
    <row r="277" spans="1:40" ht="12.7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M277" s="80"/>
      <c r="AN277" s="80"/>
    </row>
    <row r="278" spans="1:40" ht="12.7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M278" s="80"/>
      <c r="AN278" s="80"/>
    </row>
    <row r="279" spans="1:40" ht="12.7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M279" s="80"/>
      <c r="AN279" s="80"/>
    </row>
    <row r="280" spans="1:40" ht="12.7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M280" s="80"/>
      <c r="AN280" s="80"/>
    </row>
    <row r="281" spans="1:40" ht="12.7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M281" s="80"/>
      <c r="AN281" s="80"/>
    </row>
    <row r="282" spans="1:40" ht="12.7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M282" s="80"/>
      <c r="AN282" s="80"/>
    </row>
    <row r="283" spans="1:40" ht="12.7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M283" s="80"/>
      <c r="AN283" s="80"/>
    </row>
    <row r="284" spans="1:40" ht="12.7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M284" s="80"/>
      <c r="AN284" s="80"/>
    </row>
    <row r="285" spans="1:40" ht="12.7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M285" s="80"/>
      <c r="AN285" s="80"/>
    </row>
    <row r="286" spans="1:40" ht="12.75" customHeight="1"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M286" s="80"/>
      <c r="AN286" s="80"/>
    </row>
    <row r="287" spans="1:40" ht="12.75" customHeight="1"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M287" s="80"/>
      <c r="AN287" s="80"/>
    </row>
    <row r="288" spans="1:40" ht="12.75" customHeight="1"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M288" s="80"/>
      <c r="AN288" s="80"/>
    </row>
    <row r="289" spans="1:40" ht="12.75" customHeight="1"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M289" s="80"/>
      <c r="AN289" s="80"/>
    </row>
    <row r="290" spans="1:40" ht="12.75" customHeight="1"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M290" s="80"/>
      <c r="AN290" s="80"/>
    </row>
    <row r="291" spans="1:40" ht="12.75" customHeight="1"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M291" s="80"/>
      <c r="AN291" s="80"/>
    </row>
    <row r="292" spans="1:40" ht="12.75" customHeight="1"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M292" s="80"/>
      <c r="AN292" s="80"/>
    </row>
    <row r="293" spans="1:40" ht="12.7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M293" s="80"/>
      <c r="AN293" s="80"/>
    </row>
    <row r="294" spans="1:40" ht="12.75" customHeight="1"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M294" s="80"/>
      <c r="AN294" s="80"/>
    </row>
    <row r="295" spans="1:40" ht="12.75" customHeight="1"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M295" s="80"/>
      <c r="AN295" s="80"/>
    </row>
    <row r="296" spans="1:40" ht="12.75" customHeight="1"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M296" s="80"/>
      <c r="AN296" s="80"/>
    </row>
    <row r="297" spans="1:40" ht="12.75" customHeight="1"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M297" s="80"/>
      <c r="AN297" s="80"/>
    </row>
    <row r="298" spans="1:40" ht="12.75" customHeight="1"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M298" s="80"/>
      <c r="AN298" s="80"/>
    </row>
    <row r="299" spans="1:40" ht="12.75" customHeight="1"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M299" s="80"/>
      <c r="AN299" s="80"/>
    </row>
    <row r="300" spans="1:40" ht="12.75" customHeight="1"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M300" s="80"/>
      <c r="AN300" s="80"/>
    </row>
    <row r="301" spans="1:40" ht="12.75" customHeight="1"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M301" s="80"/>
      <c r="AN301" s="80"/>
    </row>
    <row r="302" spans="1:40" ht="12.75" customHeight="1"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M302" s="80"/>
      <c r="AN302" s="80"/>
    </row>
    <row r="303" spans="1:40" ht="12.75" customHeight="1"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M303" s="80"/>
      <c r="AN303" s="80"/>
    </row>
    <row r="304" spans="1:40" ht="12.75" customHeight="1"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M304" s="80"/>
      <c r="AN304" s="80"/>
    </row>
    <row r="305" spans="1:40" ht="12.75" customHeight="1"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M305" s="80"/>
      <c r="AN305" s="80"/>
    </row>
    <row r="306" spans="1:40" ht="12.75" customHeight="1"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M306" s="80"/>
      <c r="AN306" s="80"/>
    </row>
    <row r="307" spans="1:40" ht="12.75" customHeight="1"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M307" s="80"/>
      <c r="AN307" s="80"/>
    </row>
    <row r="308" spans="1:40" ht="12.75" customHeight="1"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M308" s="80"/>
      <c r="AN308" s="80"/>
    </row>
    <row r="309" spans="1:40" ht="12.75" customHeight="1"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M309" s="80"/>
      <c r="AN309" s="80"/>
    </row>
    <row r="310" spans="1:40" ht="12.75" customHeight="1"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M310" s="80"/>
      <c r="AN310" s="80"/>
    </row>
    <row r="311" spans="1:40" ht="12.75" customHeight="1"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M311" s="80"/>
      <c r="AN311" s="80"/>
    </row>
    <row r="312" spans="1:40" ht="12.75" customHeight="1"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M312" s="80"/>
      <c r="AN312" s="80"/>
    </row>
    <row r="313" spans="1:40" ht="12.75" customHeight="1"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M313" s="80"/>
      <c r="AN313" s="80"/>
    </row>
    <row r="314" spans="1:40" ht="12.75" customHeight="1"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M314" s="80"/>
      <c r="AN314" s="80"/>
    </row>
    <row r="315" spans="1:40" ht="12.75" customHeight="1"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M315" s="80"/>
      <c r="AN315" s="80"/>
    </row>
    <row r="316" spans="1:40" ht="12.75" customHeight="1"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M316" s="80"/>
      <c r="AN316" s="80"/>
    </row>
    <row r="317" spans="1:40" ht="12.75" customHeight="1"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M317" s="80"/>
      <c r="AN317" s="80"/>
    </row>
    <row r="318" spans="1:40" ht="12.75" customHeight="1"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M318" s="80"/>
      <c r="AN318" s="80"/>
    </row>
    <row r="319" spans="1:40" ht="12.75" customHeight="1"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M319" s="80"/>
      <c r="AN319" s="80"/>
    </row>
    <row r="320" spans="1:40" ht="12.75" customHeight="1"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M320" s="80"/>
      <c r="AN320" s="80"/>
    </row>
    <row r="321" spans="1:40" ht="12.75" customHeight="1"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M321" s="80"/>
      <c r="AN321" s="80"/>
    </row>
    <row r="322" spans="1:40" ht="12.75" customHeight="1"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M322" s="80"/>
      <c r="AN322" s="80"/>
    </row>
    <row r="323" spans="1:40" ht="12.75" customHeight="1"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M323" s="80"/>
      <c r="AN323" s="80"/>
    </row>
    <row r="324" spans="1:40" ht="12.75" customHeight="1"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M324" s="80"/>
      <c r="AN324" s="80"/>
    </row>
    <row r="325" spans="1:40" ht="12.75" customHeight="1"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M325" s="80"/>
      <c r="AN325" s="80"/>
    </row>
    <row r="326" spans="1:40" ht="12.75" customHeight="1"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M326" s="80"/>
      <c r="AN326" s="80"/>
    </row>
    <row r="327" spans="1:40" ht="12.75" customHeight="1"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M327" s="80"/>
      <c r="AN327" s="80"/>
    </row>
    <row r="328" spans="1:40" ht="12.75" customHeight="1"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M328" s="80"/>
      <c r="AN328" s="80"/>
    </row>
    <row r="329" spans="1:40" ht="12.75" customHeight="1"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M329" s="80"/>
      <c r="AN329" s="80"/>
    </row>
    <row r="330" spans="1:40" ht="12.75" customHeight="1"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M330" s="80"/>
      <c r="AN330" s="80"/>
    </row>
    <row r="331" spans="1:40" ht="12.75" customHeight="1"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M331" s="80"/>
      <c r="AN331" s="80"/>
    </row>
    <row r="332" spans="1:40" ht="12.75" customHeight="1"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M332" s="80"/>
      <c r="AN332" s="80"/>
    </row>
    <row r="333" spans="1:40" ht="12.75" customHeight="1"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M333" s="80"/>
      <c r="AN333" s="80"/>
    </row>
    <row r="334" spans="1:40" ht="12.75" customHeight="1"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M334" s="80"/>
      <c r="AN334" s="80"/>
    </row>
    <row r="335" spans="1:40" ht="12.75" customHeight="1"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M335" s="80"/>
      <c r="AN335" s="80"/>
    </row>
    <row r="336" spans="1:40" ht="12.75" customHeight="1"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M336" s="80"/>
      <c r="AN336" s="80"/>
    </row>
    <row r="337" spans="1:40" ht="12.75" customHeight="1"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M337" s="80"/>
      <c r="AN337" s="80"/>
    </row>
    <row r="338" spans="1:40" ht="12.75" customHeight="1"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M338" s="80"/>
      <c r="AN338" s="80"/>
    </row>
    <row r="339" spans="1:40" ht="12.75" customHeight="1"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M339" s="80"/>
      <c r="AN339" s="80"/>
    </row>
    <row r="340" spans="1:40" ht="12.75" customHeight="1"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M340" s="80"/>
      <c r="AN340" s="80"/>
    </row>
    <row r="341" spans="1:40" ht="12.75" customHeight="1"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M341" s="80"/>
      <c r="AN341" s="80"/>
    </row>
    <row r="342" spans="1:40" ht="12.75" customHeight="1"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M342" s="80"/>
      <c r="AN342" s="80"/>
    </row>
    <row r="343" spans="1:40" ht="12.75" customHeight="1"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M343" s="80"/>
      <c r="AN343" s="80"/>
    </row>
    <row r="344" spans="1:40" ht="12.75" customHeight="1"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M344" s="80"/>
      <c r="AN344" s="80"/>
    </row>
    <row r="345" spans="1:40" ht="12.75" customHeight="1"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M345" s="80"/>
      <c r="AN345" s="80"/>
    </row>
    <row r="346" spans="1:40" ht="12.75" customHeight="1"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M346" s="80"/>
      <c r="AN346" s="80"/>
    </row>
    <row r="347" spans="1:40" ht="12.75" customHeight="1"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M347" s="80"/>
      <c r="AN347" s="80"/>
    </row>
    <row r="348" spans="1:40" ht="12.75" customHeight="1"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M348" s="80"/>
      <c r="AN348" s="80"/>
    </row>
    <row r="349" spans="1:40" ht="12.75" customHeight="1"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M349" s="80"/>
      <c r="AN349" s="80"/>
    </row>
    <row r="350" spans="1:40" ht="12.75" customHeight="1"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M350" s="80"/>
      <c r="AN350" s="80"/>
    </row>
    <row r="351" spans="1:40" ht="12.75" customHeight="1"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M351" s="80"/>
      <c r="AN351" s="80"/>
    </row>
    <row r="352" spans="1:40" ht="12.75" customHeight="1"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M352" s="80"/>
      <c r="AN352" s="80"/>
    </row>
    <row r="353" spans="1:40" ht="12.75" customHeight="1"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M353" s="80"/>
      <c r="AN353" s="80"/>
    </row>
    <row r="354" spans="1:40" ht="12.75" customHeight="1"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M354" s="80"/>
      <c r="AN354" s="80"/>
    </row>
    <row r="355" spans="1:40" ht="12.75" customHeight="1"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M355" s="80"/>
      <c r="AN355" s="80"/>
    </row>
    <row r="356" spans="1:40" ht="12.75" customHeight="1"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M356" s="80"/>
      <c r="AN356" s="80"/>
    </row>
    <row r="357" spans="1:40" ht="12.75" customHeight="1"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M357" s="80"/>
      <c r="AN357" s="80"/>
    </row>
    <row r="358" spans="1:40" ht="12.75" customHeight="1"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M358" s="80"/>
      <c r="AN358" s="80"/>
    </row>
    <row r="359" spans="1:40" ht="12.75" customHeight="1"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M359" s="80"/>
      <c r="AN359" s="80"/>
    </row>
    <row r="360" spans="1:40" ht="12.75" customHeight="1"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M360" s="80"/>
      <c r="AN360" s="80"/>
    </row>
    <row r="361" spans="1:40" ht="12.75" customHeight="1"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M361" s="80"/>
      <c r="AN361" s="80"/>
    </row>
    <row r="362" spans="1:40" ht="12.75" customHeight="1"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M362" s="80"/>
      <c r="AN362" s="80"/>
    </row>
    <row r="363" spans="1:40" ht="12.75" customHeight="1"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M363" s="80"/>
      <c r="AN363" s="80"/>
    </row>
    <row r="364" spans="1:40" ht="12.75" customHeight="1"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M364" s="80"/>
      <c r="AN364" s="80"/>
    </row>
    <row r="365" spans="1:40" ht="12.75" customHeight="1"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M365" s="80"/>
      <c r="AN365" s="80"/>
    </row>
    <row r="366" spans="1:40" ht="12.75" customHeight="1"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M366" s="80"/>
      <c r="AN366" s="80"/>
    </row>
    <row r="367" spans="1:40" ht="12.75" customHeight="1"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M367" s="80"/>
      <c r="AN367" s="80"/>
    </row>
    <row r="368" spans="1:40" ht="12.75" customHeight="1"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M368" s="80"/>
      <c r="AN368" s="80"/>
    </row>
    <row r="369" spans="1:40" ht="12.75" customHeight="1"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M369" s="80"/>
      <c r="AN369" s="80"/>
    </row>
    <row r="370" spans="1:40" ht="12.75" customHeight="1"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M370" s="80"/>
      <c r="AN370" s="80"/>
    </row>
    <row r="371" spans="1:40" ht="12.75" customHeight="1"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M371" s="80"/>
      <c r="AN371" s="80"/>
    </row>
    <row r="372" spans="1:40" ht="12.75" customHeight="1"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M372" s="80"/>
      <c r="AN372" s="80"/>
    </row>
    <row r="373" spans="1:40" ht="12.75" customHeight="1"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M373" s="80"/>
      <c r="AN373" s="80"/>
    </row>
    <row r="374" spans="1:40" ht="12.75" customHeight="1"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M374" s="80"/>
      <c r="AN374" s="80"/>
    </row>
    <row r="375" spans="1:40" ht="12.75" customHeight="1"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M375" s="80"/>
      <c r="AN375" s="80"/>
    </row>
    <row r="376" spans="1:40" ht="12.75" customHeight="1"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M376" s="80"/>
      <c r="AN376" s="80"/>
    </row>
    <row r="377" spans="1:40" ht="12.75" customHeight="1"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M377" s="80"/>
      <c r="AN377" s="80"/>
    </row>
    <row r="378" spans="1:40" ht="12.75" customHeight="1"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M378" s="80"/>
      <c r="AN378" s="80"/>
    </row>
    <row r="379" spans="1:40" ht="12.75" customHeight="1"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M379" s="80"/>
      <c r="AN379" s="80"/>
    </row>
    <row r="380" spans="1:40" ht="12.75" customHeight="1" x14ac:dyDescent="0.2">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M380" s="80"/>
      <c r="AN380" s="80"/>
    </row>
    <row r="381" spans="1:40" ht="12.75" customHeight="1" x14ac:dyDescent="0.2">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M381" s="80"/>
      <c r="AN381" s="80"/>
    </row>
    <row r="382" spans="1:40" ht="12.75" customHeight="1" x14ac:dyDescent="0.2">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M382" s="80"/>
      <c r="AN382" s="80"/>
    </row>
    <row r="383" spans="1:40" ht="12.75" customHeight="1" x14ac:dyDescent="0.2">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M383" s="80"/>
      <c r="AN383" s="80"/>
    </row>
    <row r="384" spans="1:40" ht="12.75" customHeight="1" x14ac:dyDescent="0.2">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M384" s="80"/>
      <c r="AN384" s="80"/>
    </row>
    <row r="385" spans="1:40" ht="12.75" customHeight="1" x14ac:dyDescent="0.2">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M385" s="80"/>
      <c r="AN385" s="80"/>
    </row>
    <row r="386" spans="1:40" ht="12.75" customHeight="1" x14ac:dyDescent="0.2">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M386" s="80"/>
      <c r="AN386" s="80"/>
    </row>
    <row r="387" spans="1:40" ht="12.75" customHeight="1" x14ac:dyDescent="0.2">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M387" s="80"/>
      <c r="AN387" s="80"/>
    </row>
    <row r="388" spans="1:40" ht="12.75" customHeight="1" x14ac:dyDescent="0.2">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M388" s="80"/>
      <c r="AN388" s="80"/>
    </row>
    <row r="389" spans="1:40" ht="12.75" customHeight="1" x14ac:dyDescent="0.2">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M389" s="80"/>
      <c r="AN389" s="80"/>
    </row>
    <row r="390" spans="1:40" ht="12.75" customHeight="1" x14ac:dyDescent="0.2">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M390" s="80"/>
      <c r="AN390" s="80"/>
    </row>
    <row r="391" spans="1:40" ht="12.75" customHeight="1" x14ac:dyDescent="0.2">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M391" s="80"/>
      <c r="AN391" s="80"/>
    </row>
    <row r="392" spans="1:40" ht="12.75" customHeight="1" x14ac:dyDescent="0.2">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M392" s="80"/>
      <c r="AN392" s="80"/>
    </row>
    <row r="393" spans="1:40" ht="12.75" customHeight="1" x14ac:dyDescent="0.2">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M393" s="80"/>
      <c r="AN393" s="80"/>
    </row>
    <row r="394" spans="1:40" ht="12.75" customHeight="1" x14ac:dyDescent="0.2">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M394" s="80"/>
      <c r="AN394" s="80"/>
    </row>
    <row r="395" spans="1:40" ht="12.75" customHeight="1" x14ac:dyDescent="0.2">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M395" s="80"/>
      <c r="AN395" s="80"/>
    </row>
    <row r="396" spans="1:40" ht="12.75" customHeight="1" x14ac:dyDescent="0.2">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M396" s="80"/>
      <c r="AN396" s="80"/>
    </row>
    <row r="397" spans="1:40" ht="12.75" customHeight="1" x14ac:dyDescent="0.2">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M397" s="80"/>
      <c r="AN397" s="80"/>
    </row>
    <row r="398" spans="1:40" ht="12.75" customHeight="1" x14ac:dyDescent="0.2">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M398" s="80"/>
      <c r="AN398" s="80"/>
    </row>
    <row r="399" spans="1:40" ht="12.75" customHeight="1" x14ac:dyDescent="0.2">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M399" s="80"/>
      <c r="AN399" s="80"/>
    </row>
    <row r="400" spans="1:40" ht="12.75" customHeight="1" x14ac:dyDescent="0.2">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M400" s="80"/>
      <c r="AN400" s="80"/>
    </row>
    <row r="401" spans="1:40" ht="12.75" customHeight="1" x14ac:dyDescent="0.2">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M401" s="80"/>
      <c r="AN401" s="80"/>
    </row>
    <row r="402" spans="1:40" ht="12.75" customHeight="1" x14ac:dyDescent="0.2">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M402" s="80"/>
      <c r="AN402" s="80"/>
    </row>
    <row r="403" spans="1:40" ht="12.75" customHeight="1" x14ac:dyDescent="0.2">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M403" s="80"/>
      <c r="AN403" s="80"/>
    </row>
    <row r="404" spans="1:40" ht="12.75" customHeight="1" x14ac:dyDescent="0.2">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M404" s="80"/>
      <c r="AN404" s="80"/>
    </row>
    <row r="405" spans="1:40" ht="12.75" customHeight="1" x14ac:dyDescent="0.2">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M405" s="80"/>
      <c r="AN405" s="80"/>
    </row>
    <row r="406" spans="1:40" ht="12.75" customHeight="1"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M406" s="80"/>
      <c r="AN406" s="80"/>
    </row>
    <row r="407" spans="1:40" ht="12.75" customHeight="1" x14ac:dyDescent="0.2">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M407" s="80"/>
      <c r="AN407" s="80"/>
    </row>
    <row r="408" spans="1:40" ht="12.75" customHeight="1" x14ac:dyDescent="0.2">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M408" s="80"/>
      <c r="AN408" s="80"/>
    </row>
    <row r="409" spans="1:40" ht="12.75" customHeight="1" x14ac:dyDescent="0.2">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M409" s="80"/>
      <c r="AN409" s="80"/>
    </row>
    <row r="410" spans="1:40" ht="12.75" customHeight="1" x14ac:dyDescent="0.2">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M410" s="80"/>
      <c r="AN410" s="80"/>
    </row>
    <row r="411" spans="1:40" ht="12.75" customHeight="1" x14ac:dyDescent="0.2">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M411" s="80"/>
      <c r="AN411" s="80"/>
    </row>
    <row r="412" spans="1:40" ht="12.75" customHeight="1" x14ac:dyDescent="0.2">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M412" s="80"/>
      <c r="AN412" s="80"/>
    </row>
    <row r="413" spans="1:40" ht="12.75" customHeight="1" x14ac:dyDescent="0.2">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M413" s="80"/>
      <c r="AN413" s="80"/>
    </row>
    <row r="414" spans="1:40" ht="12.75" customHeight="1" x14ac:dyDescent="0.2">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M414" s="80"/>
      <c r="AN414" s="80"/>
    </row>
    <row r="415" spans="1:40" ht="12.75" customHeight="1" x14ac:dyDescent="0.2">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M415" s="80"/>
      <c r="AN415" s="80"/>
    </row>
    <row r="416" spans="1:40" ht="12.75" customHeight="1" x14ac:dyDescent="0.2">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M416" s="80"/>
      <c r="AN416" s="80"/>
    </row>
    <row r="417" spans="1:40" ht="12.75" customHeight="1" x14ac:dyDescent="0.2">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M417" s="80"/>
      <c r="AN417" s="80"/>
    </row>
    <row r="418" spans="1:40" ht="12.75" customHeight="1" x14ac:dyDescent="0.2">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M418" s="80"/>
      <c r="AN418" s="80"/>
    </row>
    <row r="419" spans="1:40" ht="12.75" customHeight="1" x14ac:dyDescent="0.2">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M419" s="80"/>
      <c r="AN419" s="80"/>
    </row>
    <row r="420" spans="1:40" ht="12.75" customHeight="1" x14ac:dyDescent="0.2">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M420" s="80"/>
      <c r="AN420" s="80"/>
    </row>
    <row r="421" spans="1:40" ht="12.75" customHeight="1"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M421" s="80"/>
      <c r="AN421" s="80"/>
    </row>
    <row r="422" spans="1:40" ht="12.75" customHeight="1" x14ac:dyDescent="0.2">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M422" s="80"/>
      <c r="AN422" s="80"/>
    </row>
    <row r="423" spans="1:40" ht="12.75" customHeight="1" x14ac:dyDescent="0.2">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M423" s="80"/>
      <c r="AN423" s="80"/>
    </row>
    <row r="424" spans="1:40" ht="12.75" customHeight="1" x14ac:dyDescent="0.2">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M424" s="80"/>
      <c r="AN424" s="80"/>
    </row>
    <row r="425" spans="1:40" ht="12.75" customHeight="1" x14ac:dyDescent="0.2">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M425" s="80"/>
      <c r="AN425" s="80"/>
    </row>
    <row r="426" spans="1:40" ht="12.75" customHeight="1" x14ac:dyDescent="0.2">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M426" s="80"/>
      <c r="AN426" s="80"/>
    </row>
    <row r="427" spans="1:40" ht="12.75" customHeight="1" x14ac:dyDescent="0.2">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M427" s="80"/>
      <c r="AN427" s="80"/>
    </row>
    <row r="428" spans="1:40" ht="12.75" customHeight="1" x14ac:dyDescent="0.2">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M428" s="80"/>
      <c r="AN428" s="80"/>
    </row>
    <row r="429" spans="1:40" ht="12.75" customHeight="1" x14ac:dyDescent="0.2">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M429" s="80"/>
      <c r="AN429" s="80"/>
    </row>
    <row r="430" spans="1:40" ht="12.75" customHeight="1" x14ac:dyDescent="0.2">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M430" s="80"/>
      <c r="AN430" s="80"/>
    </row>
    <row r="431" spans="1:40" ht="12.75" customHeight="1" x14ac:dyDescent="0.2">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M431" s="80"/>
      <c r="AN431" s="80"/>
    </row>
    <row r="432" spans="1:40" ht="12.75" customHeight="1" x14ac:dyDescent="0.2">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M432" s="80"/>
      <c r="AN432" s="80"/>
    </row>
    <row r="433" spans="1:40" ht="12.75" customHeight="1" x14ac:dyDescent="0.2">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M433" s="80"/>
      <c r="AN433" s="80"/>
    </row>
    <row r="434" spans="1:40" ht="12.75" customHeight="1" x14ac:dyDescent="0.2">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M434" s="80"/>
      <c r="AN434" s="80"/>
    </row>
    <row r="435" spans="1:40" ht="12.75" customHeight="1" x14ac:dyDescent="0.2">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M435" s="80"/>
      <c r="AN435" s="80"/>
    </row>
    <row r="436" spans="1:40" ht="12.75" customHeight="1" x14ac:dyDescent="0.2">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M436" s="80"/>
      <c r="AN436" s="80"/>
    </row>
    <row r="437" spans="1:40" ht="12.75" customHeight="1" x14ac:dyDescent="0.2">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M437" s="80"/>
      <c r="AN437" s="80"/>
    </row>
    <row r="438" spans="1:40" ht="12.75" customHeight="1" x14ac:dyDescent="0.2">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M438" s="80"/>
      <c r="AN438" s="80"/>
    </row>
    <row r="439" spans="1:40" ht="12.75" customHeight="1" x14ac:dyDescent="0.2">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M439" s="80"/>
      <c r="AN439" s="80"/>
    </row>
    <row r="440" spans="1:40" ht="12.75" customHeight="1" x14ac:dyDescent="0.2">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M440" s="80"/>
      <c r="AN440" s="80"/>
    </row>
    <row r="441" spans="1:40" ht="12.75" customHeight="1" x14ac:dyDescent="0.2">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M441" s="80"/>
      <c r="AN441" s="80"/>
    </row>
    <row r="442" spans="1:40" ht="12.75" customHeight="1" x14ac:dyDescent="0.2">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M442" s="80"/>
      <c r="AN442" s="80"/>
    </row>
    <row r="443" spans="1:40" ht="12.75" customHeight="1" x14ac:dyDescent="0.2">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M443" s="80"/>
      <c r="AN443" s="80"/>
    </row>
    <row r="444" spans="1:40" ht="12.75" customHeight="1" x14ac:dyDescent="0.2">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M444" s="80"/>
      <c r="AN444" s="80"/>
    </row>
    <row r="445" spans="1:40" ht="12.75" customHeight="1" x14ac:dyDescent="0.2">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M445" s="80"/>
      <c r="AN445" s="80"/>
    </row>
    <row r="446" spans="1:40" ht="12.75" customHeight="1" x14ac:dyDescent="0.2">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M446" s="80"/>
      <c r="AN446" s="80"/>
    </row>
    <row r="447" spans="1:40" ht="12.75" customHeight="1" x14ac:dyDescent="0.2">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M447" s="80"/>
      <c r="AN447" s="80"/>
    </row>
    <row r="448" spans="1:40" ht="12.75" customHeight="1" x14ac:dyDescent="0.2">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M448" s="80"/>
      <c r="AN448" s="80"/>
    </row>
    <row r="449" spans="1:40" ht="12.75" customHeight="1" x14ac:dyDescent="0.2">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M449" s="80"/>
      <c r="AN449" s="80"/>
    </row>
    <row r="450" spans="1:40" ht="12.75" customHeight="1" x14ac:dyDescent="0.2">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M450" s="80"/>
      <c r="AN450" s="80"/>
    </row>
    <row r="451" spans="1:40" ht="12.75" customHeight="1" x14ac:dyDescent="0.2">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M451" s="80"/>
      <c r="AN451" s="80"/>
    </row>
    <row r="452" spans="1:40" ht="12.75" customHeight="1" x14ac:dyDescent="0.2">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M452" s="80"/>
      <c r="AN452" s="80"/>
    </row>
    <row r="453" spans="1:40" ht="12.75" customHeight="1" x14ac:dyDescent="0.2">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M453" s="80"/>
      <c r="AN453" s="80"/>
    </row>
    <row r="454" spans="1:40" ht="12.75" customHeight="1" x14ac:dyDescent="0.2">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M454" s="80"/>
      <c r="AN454" s="80"/>
    </row>
    <row r="455" spans="1:40" ht="12.75" customHeight="1" x14ac:dyDescent="0.2">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M455" s="80"/>
      <c r="AN455" s="80"/>
    </row>
    <row r="456" spans="1:40" ht="12.75" customHeight="1" x14ac:dyDescent="0.2">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M456" s="80"/>
      <c r="AN456" s="80"/>
    </row>
    <row r="457" spans="1:40" ht="12.75" customHeight="1" x14ac:dyDescent="0.2">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M457" s="80"/>
      <c r="AN457" s="80"/>
    </row>
    <row r="458" spans="1:40" ht="12.75" customHeight="1" x14ac:dyDescent="0.2">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M458" s="80"/>
      <c r="AN458" s="80"/>
    </row>
    <row r="459" spans="1:40" ht="12.75" customHeight="1" x14ac:dyDescent="0.2">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M459" s="80"/>
      <c r="AN459" s="80"/>
    </row>
    <row r="460" spans="1:40" ht="12.75" customHeight="1" x14ac:dyDescent="0.2">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M460" s="80"/>
      <c r="AN460" s="80"/>
    </row>
    <row r="461" spans="1:40" ht="12.75" customHeight="1" x14ac:dyDescent="0.2">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M461" s="80"/>
      <c r="AN461" s="80"/>
    </row>
    <row r="462" spans="1:40" ht="12.75" customHeight="1" x14ac:dyDescent="0.2">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M462" s="80"/>
      <c r="AN462" s="80"/>
    </row>
    <row r="463" spans="1:40" ht="12.75" customHeight="1" x14ac:dyDescent="0.2">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M463" s="80"/>
      <c r="AN463" s="80"/>
    </row>
    <row r="464" spans="1:40" ht="12.75" customHeight="1" x14ac:dyDescent="0.2">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M464" s="80"/>
      <c r="AN464" s="80"/>
    </row>
    <row r="465" spans="1:40" ht="12.75" customHeight="1" x14ac:dyDescent="0.2">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M465" s="80"/>
      <c r="AN465" s="80"/>
    </row>
    <row r="466" spans="1:40" ht="12.75" customHeight="1" x14ac:dyDescent="0.2">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M466" s="80"/>
      <c r="AN466" s="80"/>
    </row>
    <row r="467" spans="1:40" ht="12.75" customHeight="1" x14ac:dyDescent="0.2">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M467" s="80"/>
      <c r="AN467" s="80"/>
    </row>
    <row r="468" spans="1:40" ht="12.75" customHeight="1" x14ac:dyDescent="0.2">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M468" s="80"/>
      <c r="AN468" s="80"/>
    </row>
    <row r="469" spans="1:40" ht="12.75" customHeight="1" x14ac:dyDescent="0.2">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M469" s="80"/>
      <c r="AN469" s="80"/>
    </row>
    <row r="470" spans="1:40" ht="12.75" customHeight="1" x14ac:dyDescent="0.2">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M470" s="80"/>
      <c r="AN470" s="80"/>
    </row>
    <row r="471" spans="1:40" ht="12.75" customHeight="1" x14ac:dyDescent="0.2">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M471" s="80"/>
      <c r="AN471" s="80"/>
    </row>
    <row r="472" spans="1:40" ht="12.75" customHeight="1" x14ac:dyDescent="0.2">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M472" s="80"/>
      <c r="AN472" s="80"/>
    </row>
    <row r="473" spans="1:40" ht="12.75" customHeight="1" x14ac:dyDescent="0.2">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M473" s="80"/>
      <c r="AN473" s="80"/>
    </row>
    <row r="474" spans="1:40" ht="12.75" customHeight="1" x14ac:dyDescent="0.2">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M474" s="80"/>
      <c r="AN474" s="80"/>
    </row>
    <row r="475" spans="1:40" ht="12.75" customHeight="1" x14ac:dyDescent="0.2">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M475" s="80"/>
      <c r="AN475" s="80"/>
    </row>
    <row r="476" spans="1:40" ht="12.75" customHeight="1" x14ac:dyDescent="0.2">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M476" s="80"/>
      <c r="AN476" s="80"/>
    </row>
    <row r="477" spans="1:40" ht="12.75" customHeight="1" x14ac:dyDescent="0.2">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M477" s="80"/>
      <c r="AN477" s="80"/>
    </row>
    <row r="478" spans="1:40" ht="12.75" customHeight="1" x14ac:dyDescent="0.2">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M478" s="80"/>
      <c r="AN478" s="80"/>
    </row>
    <row r="479" spans="1:40" ht="12.75" customHeight="1" x14ac:dyDescent="0.2">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M479" s="80"/>
      <c r="AN479" s="80"/>
    </row>
    <row r="480" spans="1:40" ht="12.75" customHeight="1" x14ac:dyDescent="0.2">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M480" s="80"/>
      <c r="AN480" s="80"/>
    </row>
    <row r="481" spans="1:40" ht="12.75" customHeight="1" x14ac:dyDescent="0.2">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M481" s="80"/>
      <c r="AN481" s="80"/>
    </row>
    <row r="482" spans="1:40" ht="12.75" customHeight="1" x14ac:dyDescent="0.2">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M482" s="80"/>
      <c r="AN482" s="80"/>
    </row>
    <row r="483" spans="1:40" ht="12.75" customHeight="1" x14ac:dyDescent="0.2">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M483" s="80"/>
      <c r="AN483" s="80"/>
    </row>
    <row r="484" spans="1:40" ht="12.75" customHeight="1" x14ac:dyDescent="0.2">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M484" s="80"/>
      <c r="AN484" s="80"/>
    </row>
    <row r="485" spans="1:40" ht="12.75" customHeight="1" x14ac:dyDescent="0.2">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M485" s="80"/>
      <c r="AN485" s="80"/>
    </row>
    <row r="486" spans="1:40" ht="12.75" customHeight="1" x14ac:dyDescent="0.2">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M486" s="80"/>
      <c r="AN486" s="80"/>
    </row>
    <row r="487" spans="1:40" ht="12.75" customHeight="1" x14ac:dyDescent="0.2">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M487" s="80"/>
      <c r="AN487" s="80"/>
    </row>
    <row r="488" spans="1:40" ht="12.75" customHeight="1" x14ac:dyDescent="0.2">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M488" s="80"/>
      <c r="AN488" s="80"/>
    </row>
    <row r="489" spans="1:40" ht="12.75" customHeight="1" x14ac:dyDescent="0.2">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M489" s="80"/>
      <c r="AN489" s="80"/>
    </row>
    <row r="490" spans="1:40" ht="12.75" customHeight="1" x14ac:dyDescent="0.2">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M490" s="80"/>
      <c r="AN490" s="80"/>
    </row>
    <row r="491" spans="1:40" ht="12.75" customHeight="1" x14ac:dyDescent="0.2">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M491" s="80"/>
      <c r="AN491" s="80"/>
    </row>
    <row r="492" spans="1:40" ht="12.75" customHeight="1" x14ac:dyDescent="0.2">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M492" s="80"/>
      <c r="AN492" s="80"/>
    </row>
    <row r="493" spans="1:40" ht="12.75" customHeight="1" x14ac:dyDescent="0.2">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M493" s="80"/>
      <c r="AN493" s="80"/>
    </row>
    <row r="494" spans="1:40" ht="12.75" customHeight="1" x14ac:dyDescent="0.2">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M494" s="80"/>
      <c r="AN494" s="80"/>
    </row>
    <row r="495" spans="1:40" ht="12.75" customHeight="1" x14ac:dyDescent="0.2">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M495" s="80"/>
      <c r="AN495" s="80"/>
    </row>
    <row r="496" spans="1:40" ht="12.75" customHeight="1" x14ac:dyDescent="0.2">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M496" s="80"/>
      <c r="AN496" s="80"/>
    </row>
    <row r="497" spans="1:40" ht="12.75" customHeight="1" x14ac:dyDescent="0.2">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M497" s="80"/>
      <c r="AN497" s="80"/>
    </row>
    <row r="498" spans="1:40" ht="12.75" customHeight="1" x14ac:dyDescent="0.2">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M498" s="80"/>
      <c r="AN498" s="80"/>
    </row>
    <row r="499" spans="1:40" ht="12.75" customHeight="1" x14ac:dyDescent="0.2">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M499" s="80"/>
      <c r="AN499" s="80"/>
    </row>
    <row r="500" spans="1:40" ht="12.75" customHeight="1" x14ac:dyDescent="0.2">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M500" s="80"/>
      <c r="AN500" s="80"/>
    </row>
    <row r="501" spans="1:40" ht="12.75" customHeight="1" x14ac:dyDescent="0.2">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M501" s="80"/>
      <c r="AN501" s="80"/>
    </row>
    <row r="502" spans="1:40" ht="12.75" customHeight="1" x14ac:dyDescent="0.2">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M502" s="80"/>
      <c r="AN502" s="80"/>
    </row>
    <row r="503" spans="1:40" ht="12.75" customHeight="1" x14ac:dyDescent="0.2">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M503" s="80"/>
      <c r="AN503" s="80"/>
    </row>
    <row r="504" spans="1:40" ht="12.75" customHeight="1" x14ac:dyDescent="0.2">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M504" s="80"/>
      <c r="AN504" s="80"/>
    </row>
    <row r="505" spans="1:40" ht="12.75" customHeight="1" x14ac:dyDescent="0.2">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M505" s="80"/>
      <c r="AN505" s="80"/>
    </row>
    <row r="506" spans="1:40" ht="12.75" customHeight="1" x14ac:dyDescent="0.2">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M506" s="80"/>
      <c r="AN506" s="80"/>
    </row>
    <row r="507" spans="1:40" ht="12.75" customHeight="1" x14ac:dyDescent="0.2">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M507" s="80"/>
      <c r="AN507" s="80"/>
    </row>
    <row r="508" spans="1:40" ht="12.75" customHeight="1" x14ac:dyDescent="0.2">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M508" s="80"/>
      <c r="AN508" s="80"/>
    </row>
    <row r="509" spans="1:40" ht="12.75" customHeight="1" x14ac:dyDescent="0.2">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M509" s="80"/>
      <c r="AN509" s="80"/>
    </row>
    <row r="510" spans="1:40" ht="12.75" customHeight="1" x14ac:dyDescent="0.2">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M510" s="80"/>
      <c r="AN510" s="80"/>
    </row>
    <row r="511" spans="1:40" ht="12.75" customHeight="1" x14ac:dyDescent="0.2">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M511" s="80"/>
      <c r="AN511" s="80"/>
    </row>
    <row r="512" spans="1:40" ht="12.75" customHeight="1" x14ac:dyDescent="0.2">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M512" s="80"/>
      <c r="AN512" s="80"/>
    </row>
    <row r="513" spans="1:40" ht="12.75" customHeight="1" x14ac:dyDescent="0.2">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M513" s="80"/>
      <c r="AN513" s="80"/>
    </row>
    <row r="514" spans="1:40" ht="12.75" customHeight="1" x14ac:dyDescent="0.2">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M514" s="80"/>
      <c r="AN514" s="80"/>
    </row>
    <row r="515" spans="1:40" ht="12.75" customHeight="1" x14ac:dyDescent="0.2">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M515" s="80"/>
      <c r="AN515" s="80"/>
    </row>
    <row r="516" spans="1:40" ht="12.75" customHeight="1" x14ac:dyDescent="0.2">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M516" s="80"/>
      <c r="AN516" s="80"/>
    </row>
    <row r="517" spans="1:40" ht="12.75" customHeight="1" x14ac:dyDescent="0.2">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M517" s="80"/>
      <c r="AN517" s="80"/>
    </row>
    <row r="518" spans="1:40" ht="12.75" customHeight="1" x14ac:dyDescent="0.2">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M518" s="80"/>
      <c r="AN518" s="80"/>
    </row>
    <row r="519" spans="1:40" ht="12.75" customHeight="1" x14ac:dyDescent="0.2">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M519" s="80"/>
      <c r="AN519" s="80"/>
    </row>
    <row r="520" spans="1:40" ht="12.75" customHeight="1" x14ac:dyDescent="0.2">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M520" s="80"/>
      <c r="AN520" s="80"/>
    </row>
    <row r="521" spans="1:40" ht="12.75" customHeight="1" x14ac:dyDescent="0.2">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M521" s="80"/>
      <c r="AN521" s="80"/>
    </row>
    <row r="522" spans="1:40" ht="12.75" customHeight="1" x14ac:dyDescent="0.2">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M522" s="80"/>
      <c r="AN522" s="80"/>
    </row>
    <row r="523" spans="1:40" ht="12.75" customHeight="1" x14ac:dyDescent="0.2">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M523" s="80"/>
      <c r="AN523" s="80"/>
    </row>
    <row r="524" spans="1:40" ht="12.75" customHeight="1" x14ac:dyDescent="0.2">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M524" s="80"/>
      <c r="AN524" s="80"/>
    </row>
    <row r="525" spans="1:40" ht="12.75" customHeight="1" x14ac:dyDescent="0.2">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M525" s="80"/>
      <c r="AN525" s="80"/>
    </row>
    <row r="526" spans="1:40" ht="12.75" customHeight="1" x14ac:dyDescent="0.2">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M526" s="80"/>
      <c r="AN526" s="80"/>
    </row>
    <row r="527" spans="1:40" ht="12.75" customHeight="1" x14ac:dyDescent="0.2">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M527" s="80"/>
      <c r="AN527" s="80"/>
    </row>
    <row r="528" spans="1:40" ht="12.75" customHeight="1" x14ac:dyDescent="0.2">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M528" s="80"/>
      <c r="AN528" s="80"/>
    </row>
    <row r="529" spans="1:40" ht="12.75" customHeight="1" x14ac:dyDescent="0.2">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M529" s="80"/>
      <c r="AN529" s="80"/>
    </row>
    <row r="530" spans="1:40" ht="12.75" customHeight="1" x14ac:dyDescent="0.2">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M530" s="80"/>
      <c r="AN530" s="80"/>
    </row>
    <row r="531" spans="1:40" ht="12.75" customHeight="1" x14ac:dyDescent="0.2">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M531" s="80"/>
      <c r="AN531" s="80"/>
    </row>
    <row r="532" spans="1:40" ht="12.75" customHeight="1" x14ac:dyDescent="0.2">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M532" s="80"/>
      <c r="AN532" s="80"/>
    </row>
    <row r="533" spans="1:40" ht="12.75" customHeight="1" x14ac:dyDescent="0.2">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M533" s="80"/>
      <c r="AN533" s="80"/>
    </row>
    <row r="534" spans="1:40" ht="12.75" customHeight="1" x14ac:dyDescent="0.2">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M534" s="80"/>
      <c r="AN534" s="80"/>
    </row>
    <row r="535" spans="1:40" ht="12.75" customHeight="1" x14ac:dyDescent="0.2">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M535" s="80"/>
      <c r="AN535" s="80"/>
    </row>
    <row r="536" spans="1:40" ht="12.75" customHeight="1" x14ac:dyDescent="0.2">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M536" s="80"/>
      <c r="AN536" s="80"/>
    </row>
    <row r="537" spans="1:40" ht="12.75" customHeight="1" x14ac:dyDescent="0.2">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M537" s="80"/>
      <c r="AN537" s="80"/>
    </row>
    <row r="538" spans="1:40" ht="12.75" customHeight="1" x14ac:dyDescent="0.2">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M538" s="80"/>
      <c r="AN538" s="80"/>
    </row>
    <row r="539" spans="1:40" ht="12.75" customHeight="1" x14ac:dyDescent="0.2">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M539" s="80"/>
      <c r="AN539" s="80"/>
    </row>
    <row r="540" spans="1:40" ht="12.75" customHeight="1" x14ac:dyDescent="0.2">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M540" s="80"/>
      <c r="AN540" s="80"/>
    </row>
    <row r="541" spans="1:40" ht="12.75" customHeight="1" x14ac:dyDescent="0.2">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M541" s="80"/>
      <c r="AN541" s="80"/>
    </row>
    <row r="542" spans="1:40" ht="12.75" customHeight="1" x14ac:dyDescent="0.2">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M542" s="80"/>
      <c r="AN542" s="80"/>
    </row>
    <row r="543" spans="1:40" ht="12.75" customHeight="1" x14ac:dyDescent="0.2">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M543" s="80"/>
      <c r="AN543" s="80"/>
    </row>
    <row r="544" spans="1:40" ht="12.75" customHeight="1" x14ac:dyDescent="0.2">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M544" s="80"/>
      <c r="AN544" s="80"/>
    </row>
    <row r="545" spans="1:40" ht="12.75" customHeight="1" x14ac:dyDescent="0.2">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M545" s="80"/>
      <c r="AN545" s="80"/>
    </row>
    <row r="546" spans="1:40" ht="12.75" customHeight="1" x14ac:dyDescent="0.2">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M546" s="80"/>
      <c r="AN546" s="80"/>
    </row>
    <row r="547" spans="1:40" ht="12.75" customHeight="1" x14ac:dyDescent="0.2">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M547" s="80"/>
      <c r="AN547" s="80"/>
    </row>
    <row r="548" spans="1:40" ht="12.75" customHeight="1" x14ac:dyDescent="0.2">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M548" s="80"/>
      <c r="AN548" s="80"/>
    </row>
    <row r="549" spans="1:40" ht="12.75" customHeight="1" x14ac:dyDescent="0.2">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M549" s="80"/>
      <c r="AN549" s="80"/>
    </row>
    <row r="550" spans="1:40" ht="12.75" customHeight="1" x14ac:dyDescent="0.2">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M550" s="80"/>
      <c r="AN550" s="80"/>
    </row>
    <row r="551" spans="1:40" ht="12.75" customHeight="1" x14ac:dyDescent="0.2">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M551" s="80"/>
      <c r="AN551" s="80"/>
    </row>
    <row r="552" spans="1:40" ht="12.75" customHeight="1" x14ac:dyDescent="0.2">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M552" s="80"/>
      <c r="AN552" s="80"/>
    </row>
    <row r="553" spans="1:40" ht="12.75" customHeight="1" x14ac:dyDescent="0.2">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M553" s="80"/>
      <c r="AN553" s="80"/>
    </row>
    <row r="554" spans="1:40" ht="12.75" customHeight="1" x14ac:dyDescent="0.2">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M554" s="80"/>
      <c r="AN554" s="80"/>
    </row>
    <row r="555" spans="1:40" ht="12.75" customHeight="1" x14ac:dyDescent="0.2">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M555" s="80"/>
      <c r="AN555" s="80"/>
    </row>
    <row r="556" spans="1:40" ht="12.75" customHeight="1" x14ac:dyDescent="0.2">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M556" s="80"/>
      <c r="AN556" s="80"/>
    </row>
    <row r="557" spans="1:40" ht="12.75" customHeight="1" x14ac:dyDescent="0.2">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M557" s="80"/>
      <c r="AN557" s="80"/>
    </row>
    <row r="558" spans="1:40" ht="12.75" customHeight="1" x14ac:dyDescent="0.2">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M558" s="80"/>
      <c r="AN558" s="80"/>
    </row>
    <row r="559" spans="1:40" ht="12.75" customHeight="1" x14ac:dyDescent="0.2">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M559" s="80"/>
      <c r="AN559" s="80"/>
    </row>
    <row r="560" spans="1:40" ht="12.75" customHeight="1" x14ac:dyDescent="0.2">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M560" s="80"/>
      <c r="AN560" s="80"/>
    </row>
    <row r="561" spans="1:40" ht="12.75" customHeight="1" x14ac:dyDescent="0.2">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M561" s="80"/>
      <c r="AN561" s="80"/>
    </row>
    <row r="562" spans="1:40" ht="12.75" customHeight="1" x14ac:dyDescent="0.2">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M562" s="80"/>
      <c r="AN562" s="80"/>
    </row>
    <row r="563" spans="1:40" ht="12.75" customHeight="1" x14ac:dyDescent="0.2">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M563" s="80"/>
      <c r="AN563" s="80"/>
    </row>
    <row r="564" spans="1:40" ht="12.75" customHeight="1" x14ac:dyDescent="0.2">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M564" s="80"/>
      <c r="AN564" s="80"/>
    </row>
    <row r="565" spans="1:40" ht="12.75" customHeight="1" x14ac:dyDescent="0.2">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M565" s="80"/>
      <c r="AN565" s="80"/>
    </row>
    <row r="566" spans="1:40" ht="12.75" customHeight="1" x14ac:dyDescent="0.2">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M566" s="80"/>
      <c r="AN566" s="80"/>
    </row>
    <row r="567" spans="1:40" ht="12.75" customHeight="1" x14ac:dyDescent="0.2">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M567" s="80"/>
      <c r="AN567" s="80"/>
    </row>
    <row r="568" spans="1:40" ht="12.75" customHeight="1" x14ac:dyDescent="0.2">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M568" s="80"/>
      <c r="AN568" s="80"/>
    </row>
    <row r="569" spans="1:40" ht="12.75" customHeight="1" x14ac:dyDescent="0.2">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M569" s="80"/>
      <c r="AN569" s="80"/>
    </row>
    <row r="570" spans="1:40" ht="12.75" customHeight="1" x14ac:dyDescent="0.2">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M570" s="80"/>
      <c r="AN570" s="80"/>
    </row>
    <row r="571" spans="1:40" ht="12.75" customHeight="1" x14ac:dyDescent="0.2">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M571" s="80"/>
      <c r="AN571" s="80"/>
    </row>
    <row r="572" spans="1:40" ht="12.75" customHeight="1" x14ac:dyDescent="0.2">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M572" s="80"/>
      <c r="AN572" s="80"/>
    </row>
    <row r="573" spans="1:40" ht="12.75" customHeight="1" x14ac:dyDescent="0.2">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M573" s="80"/>
      <c r="AN573" s="80"/>
    </row>
    <row r="574" spans="1:40" ht="12.75" customHeight="1" x14ac:dyDescent="0.2">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M574" s="80"/>
      <c r="AN574" s="80"/>
    </row>
    <row r="575" spans="1:40" ht="12.75" customHeight="1" x14ac:dyDescent="0.2">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M575" s="80"/>
      <c r="AN575" s="80"/>
    </row>
    <row r="576" spans="1:40" ht="12.75" customHeight="1" x14ac:dyDescent="0.2">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M576" s="80"/>
      <c r="AN576" s="80"/>
    </row>
    <row r="577" spans="1:40" ht="12.75" customHeight="1" x14ac:dyDescent="0.2">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M577" s="80"/>
      <c r="AN577" s="80"/>
    </row>
    <row r="578" spans="1:40" ht="12.75" customHeight="1" x14ac:dyDescent="0.2">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M578" s="80"/>
      <c r="AN578" s="80"/>
    </row>
    <row r="579" spans="1:40" ht="12.75" customHeight="1" x14ac:dyDescent="0.2">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M579" s="80"/>
      <c r="AN579" s="80"/>
    </row>
    <row r="580" spans="1:40" ht="12.75" customHeight="1" x14ac:dyDescent="0.2">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M580" s="80"/>
      <c r="AN580" s="80"/>
    </row>
    <row r="581" spans="1:40" ht="12.75" customHeight="1" x14ac:dyDescent="0.2">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M581" s="80"/>
      <c r="AN581" s="80"/>
    </row>
    <row r="582" spans="1:40" ht="12.75" customHeight="1" x14ac:dyDescent="0.2">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M582" s="80"/>
      <c r="AN582" s="80"/>
    </row>
    <row r="583" spans="1:40" ht="12.75" customHeight="1" x14ac:dyDescent="0.2">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M583" s="80"/>
      <c r="AN583" s="80"/>
    </row>
    <row r="584" spans="1:40" ht="12.75" customHeight="1" x14ac:dyDescent="0.2">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M584" s="80"/>
      <c r="AN584" s="80"/>
    </row>
    <row r="585" spans="1:40" ht="12.75" customHeight="1" x14ac:dyDescent="0.2">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M585" s="80"/>
      <c r="AN585" s="80"/>
    </row>
    <row r="586" spans="1:40" ht="12.75" customHeight="1" x14ac:dyDescent="0.2">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M586" s="80"/>
      <c r="AN586" s="80"/>
    </row>
    <row r="587" spans="1:40" ht="12.75" customHeight="1" x14ac:dyDescent="0.2">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M587" s="80"/>
      <c r="AN587" s="80"/>
    </row>
    <row r="588" spans="1:40" ht="12.75" customHeight="1" x14ac:dyDescent="0.2">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M588" s="80"/>
      <c r="AN588" s="80"/>
    </row>
    <row r="589" spans="1:40" ht="12.75" customHeight="1" x14ac:dyDescent="0.2">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M589" s="80"/>
      <c r="AN589" s="80"/>
    </row>
    <row r="590" spans="1:40" ht="12.75" customHeight="1" x14ac:dyDescent="0.2">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M590" s="80"/>
      <c r="AN590" s="80"/>
    </row>
    <row r="591" spans="1:40" ht="12.75" customHeight="1" x14ac:dyDescent="0.2">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M591" s="80"/>
      <c r="AN591" s="80"/>
    </row>
    <row r="592" spans="1:40" ht="12.75" customHeight="1" x14ac:dyDescent="0.2">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M592" s="80"/>
      <c r="AN592" s="80"/>
    </row>
    <row r="593" spans="1:40" ht="12.75" customHeight="1" x14ac:dyDescent="0.2">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M593" s="80"/>
      <c r="AN593" s="80"/>
    </row>
    <row r="594" spans="1:40" ht="12.75" customHeight="1" x14ac:dyDescent="0.2">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M594" s="80"/>
      <c r="AN594" s="80"/>
    </row>
    <row r="595" spans="1:40" ht="12.75" customHeight="1" x14ac:dyDescent="0.2">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M595" s="80"/>
      <c r="AN595" s="80"/>
    </row>
    <row r="596" spans="1:40" ht="12.75" customHeight="1" x14ac:dyDescent="0.2">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M596" s="80"/>
      <c r="AN596" s="80"/>
    </row>
    <row r="597" spans="1:40" ht="12.75" customHeight="1" x14ac:dyDescent="0.2">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M597" s="80"/>
      <c r="AN597" s="80"/>
    </row>
    <row r="598" spans="1:40" ht="12.75" customHeight="1" x14ac:dyDescent="0.2">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M598" s="80"/>
      <c r="AN598" s="80"/>
    </row>
    <row r="599" spans="1:40" ht="12.75" customHeight="1" x14ac:dyDescent="0.2">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M599" s="80"/>
      <c r="AN599" s="80"/>
    </row>
    <row r="600" spans="1:40" ht="12.75" customHeight="1" x14ac:dyDescent="0.2">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M600" s="80"/>
      <c r="AN600" s="80"/>
    </row>
    <row r="601" spans="1:40" ht="12.75" customHeight="1" x14ac:dyDescent="0.2">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M601" s="80"/>
      <c r="AN601" s="80"/>
    </row>
    <row r="602" spans="1:40" ht="12.75" customHeight="1" x14ac:dyDescent="0.2">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M602" s="80"/>
      <c r="AN602" s="80"/>
    </row>
    <row r="603" spans="1:40" ht="12.75" customHeight="1" x14ac:dyDescent="0.2">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M603" s="80"/>
      <c r="AN603" s="80"/>
    </row>
    <row r="604" spans="1:40" ht="12.75" customHeight="1" x14ac:dyDescent="0.2">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M604" s="80"/>
      <c r="AN604" s="80"/>
    </row>
    <row r="605" spans="1:40" ht="12.75" customHeight="1" x14ac:dyDescent="0.2">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M605" s="80"/>
      <c r="AN605" s="80"/>
    </row>
    <row r="606" spans="1:40" ht="12.75" customHeight="1" x14ac:dyDescent="0.2">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M606" s="80"/>
      <c r="AN606" s="80"/>
    </row>
    <row r="607" spans="1:40" ht="12.75" customHeight="1" x14ac:dyDescent="0.2">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M607" s="80"/>
      <c r="AN607" s="80"/>
    </row>
    <row r="608" spans="1:40" ht="12.75" customHeight="1" x14ac:dyDescent="0.2">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M608" s="80"/>
      <c r="AN608" s="80"/>
    </row>
    <row r="609" spans="1:40" ht="12.75" customHeight="1" x14ac:dyDescent="0.2">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M609" s="80"/>
      <c r="AN609" s="80"/>
    </row>
    <row r="610" spans="1:40" ht="12.75" customHeight="1" x14ac:dyDescent="0.2">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M610" s="80"/>
      <c r="AN610" s="80"/>
    </row>
    <row r="611" spans="1:40" ht="12.75" customHeight="1" x14ac:dyDescent="0.2">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M611" s="80"/>
      <c r="AN611" s="80"/>
    </row>
    <row r="612" spans="1:40" ht="12.75" customHeight="1" x14ac:dyDescent="0.2">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M612" s="80"/>
      <c r="AN612" s="80"/>
    </row>
    <row r="613" spans="1:40" ht="12.75" customHeight="1" x14ac:dyDescent="0.2">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M613" s="80"/>
      <c r="AN613" s="80"/>
    </row>
    <row r="614" spans="1:40" ht="12.75" customHeight="1" x14ac:dyDescent="0.2">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M614" s="80"/>
      <c r="AN614" s="80"/>
    </row>
    <row r="615" spans="1:40" ht="12.75" customHeight="1" x14ac:dyDescent="0.2">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M615" s="80"/>
      <c r="AN615" s="80"/>
    </row>
    <row r="616" spans="1:40" ht="12.75" customHeight="1" x14ac:dyDescent="0.2">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M616" s="80"/>
      <c r="AN616" s="80"/>
    </row>
    <row r="617" spans="1:40" ht="12.75" customHeight="1" x14ac:dyDescent="0.2">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M617" s="80"/>
      <c r="AN617" s="80"/>
    </row>
    <row r="618" spans="1:40" ht="12.75" customHeight="1" x14ac:dyDescent="0.2">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M618" s="80"/>
      <c r="AN618" s="80"/>
    </row>
    <row r="619" spans="1:40" ht="12.75" customHeight="1" x14ac:dyDescent="0.2">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M619" s="80"/>
      <c r="AN619" s="80"/>
    </row>
    <row r="620" spans="1:40" ht="12.75" customHeight="1" x14ac:dyDescent="0.2">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M620" s="80"/>
      <c r="AN620" s="80"/>
    </row>
    <row r="621" spans="1:40" ht="12.75" customHeight="1" x14ac:dyDescent="0.2">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M621" s="80"/>
      <c r="AN621" s="80"/>
    </row>
    <row r="622" spans="1:40" ht="12.75" customHeight="1" x14ac:dyDescent="0.2">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M622" s="80"/>
      <c r="AN622" s="80"/>
    </row>
    <row r="623" spans="1:40" ht="12.75" customHeight="1" x14ac:dyDescent="0.2">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M623" s="80"/>
      <c r="AN623" s="80"/>
    </row>
    <row r="624" spans="1:40" ht="12.75" customHeight="1" x14ac:dyDescent="0.2">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M624" s="80"/>
      <c r="AN624" s="80"/>
    </row>
    <row r="625" spans="1:40" ht="12.75" customHeight="1" x14ac:dyDescent="0.2">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M625" s="80"/>
      <c r="AN625" s="80"/>
    </row>
    <row r="626" spans="1:40" ht="12.75" customHeight="1" x14ac:dyDescent="0.2">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M626" s="80"/>
      <c r="AN626" s="80"/>
    </row>
    <row r="627" spans="1:40" ht="12.75" customHeight="1" x14ac:dyDescent="0.2">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M627" s="80"/>
      <c r="AN627" s="80"/>
    </row>
    <row r="628" spans="1:40" ht="12.75" customHeight="1" x14ac:dyDescent="0.2">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M628" s="80"/>
      <c r="AN628" s="80"/>
    </row>
    <row r="629" spans="1:40" ht="12.75" customHeight="1" x14ac:dyDescent="0.2">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M629" s="80"/>
      <c r="AN629" s="80"/>
    </row>
    <row r="630" spans="1:40" ht="12.75" customHeight="1" x14ac:dyDescent="0.2">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M630" s="80"/>
      <c r="AN630" s="80"/>
    </row>
    <row r="631" spans="1:40" ht="12.75" customHeight="1" x14ac:dyDescent="0.2">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M631" s="80"/>
      <c r="AN631" s="80"/>
    </row>
    <row r="632" spans="1:40" ht="12.75" customHeight="1" x14ac:dyDescent="0.2">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M632" s="80"/>
      <c r="AN632" s="80"/>
    </row>
    <row r="633" spans="1:40" ht="12.75" customHeight="1" x14ac:dyDescent="0.2">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M633" s="80"/>
      <c r="AN633" s="80"/>
    </row>
    <row r="634" spans="1:40" ht="12.75" customHeight="1" x14ac:dyDescent="0.2">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M634" s="80"/>
      <c r="AN634" s="80"/>
    </row>
    <row r="635" spans="1:40" ht="12.75" customHeight="1" x14ac:dyDescent="0.2">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M635" s="80"/>
      <c r="AN635" s="80"/>
    </row>
    <row r="636" spans="1:40" ht="12.75" customHeight="1" x14ac:dyDescent="0.2">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M636" s="80"/>
      <c r="AN636" s="80"/>
    </row>
    <row r="637" spans="1:40" ht="12.75" customHeight="1" x14ac:dyDescent="0.2">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M637" s="80"/>
      <c r="AN637" s="80"/>
    </row>
    <row r="638" spans="1:40" ht="12.75" customHeight="1" x14ac:dyDescent="0.2">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M638" s="80"/>
      <c r="AN638" s="80"/>
    </row>
    <row r="639" spans="1:40" ht="12.75" customHeight="1" x14ac:dyDescent="0.2">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M639" s="80"/>
      <c r="AN639" s="80"/>
    </row>
    <row r="640" spans="1:40" ht="12.75" customHeight="1" x14ac:dyDescent="0.2">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M640" s="80"/>
      <c r="AN640" s="80"/>
    </row>
    <row r="641" spans="1:40" ht="12.75" customHeight="1" x14ac:dyDescent="0.2">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M641" s="80"/>
      <c r="AN641" s="80"/>
    </row>
    <row r="642" spans="1:40" ht="12.75" customHeight="1" x14ac:dyDescent="0.2">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M642" s="80"/>
      <c r="AN642" s="80"/>
    </row>
    <row r="643" spans="1:40" ht="12.75" customHeight="1" x14ac:dyDescent="0.2">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M643" s="80"/>
      <c r="AN643" s="80"/>
    </row>
    <row r="644" spans="1:40" ht="12.75" customHeight="1" x14ac:dyDescent="0.2">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M644" s="80"/>
      <c r="AN644" s="80"/>
    </row>
    <row r="645" spans="1:40" ht="12.75" customHeight="1" x14ac:dyDescent="0.2">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M645" s="80"/>
      <c r="AN645" s="80"/>
    </row>
    <row r="646" spans="1:40" ht="12.75" customHeight="1" x14ac:dyDescent="0.2">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M646" s="80"/>
      <c r="AN646" s="80"/>
    </row>
    <row r="647" spans="1:40" ht="12.75" customHeight="1" x14ac:dyDescent="0.2">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M647" s="80"/>
      <c r="AN647" s="80"/>
    </row>
    <row r="648" spans="1:40" ht="12.75" customHeight="1" x14ac:dyDescent="0.2">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M648" s="80"/>
      <c r="AN648" s="80"/>
    </row>
    <row r="649" spans="1:40" ht="12.75" customHeight="1" x14ac:dyDescent="0.2">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M649" s="80"/>
      <c r="AN649" s="80"/>
    </row>
    <row r="650" spans="1:40" ht="12.75" customHeight="1" x14ac:dyDescent="0.2">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M650" s="80"/>
      <c r="AN650" s="80"/>
    </row>
    <row r="651" spans="1:40" ht="12.75" customHeight="1" x14ac:dyDescent="0.2">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M651" s="80"/>
      <c r="AN651" s="80"/>
    </row>
    <row r="652" spans="1:40" ht="12.75" customHeight="1" x14ac:dyDescent="0.2">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M652" s="80"/>
      <c r="AN652" s="80"/>
    </row>
    <row r="653" spans="1:40" ht="12.75" customHeight="1" x14ac:dyDescent="0.2">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M653" s="80"/>
      <c r="AN653" s="80"/>
    </row>
    <row r="654" spans="1:40" ht="12.75" customHeight="1" x14ac:dyDescent="0.2">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M654" s="80"/>
      <c r="AN654" s="80"/>
    </row>
    <row r="655" spans="1:40" ht="12.75" customHeight="1" x14ac:dyDescent="0.2">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M655" s="80"/>
      <c r="AN655" s="80"/>
    </row>
    <row r="656" spans="1:40" ht="12.75" customHeight="1" x14ac:dyDescent="0.2">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M656" s="80"/>
      <c r="AN656" s="80"/>
    </row>
    <row r="657" spans="1:40" ht="12.75" customHeight="1" x14ac:dyDescent="0.2">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M657" s="80"/>
      <c r="AN657" s="80"/>
    </row>
    <row r="658" spans="1:40" ht="12.75" customHeight="1" x14ac:dyDescent="0.2">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M658" s="80"/>
      <c r="AN658" s="80"/>
    </row>
    <row r="659" spans="1:40" ht="12.75" customHeight="1" x14ac:dyDescent="0.2">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M659" s="80"/>
      <c r="AN659" s="80"/>
    </row>
    <row r="660" spans="1:40" ht="12.75" customHeight="1" x14ac:dyDescent="0.2">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M660" s="80"/>
      <c r="AN660" s="80"/>
    </row>
    <row r="661" spans="1:40" ht="12.75" customHeight="1" x14ac:dyDescent="0.2">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M661" s="80"/>
      <c r="AN661" s="80"/>
    </row>
    <row r="662" spans="1:40" ht="12.75" customHeight="1" x14ac:dyDescent="0.2">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M662" s="80"/>
      <c r="AN662" s="80"/>
    </row>
    <row r="663" spans="1:40" ht="12.75" customHeight="1" x14ac:dyDescent="0.2">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M663" s="80"/>
      <c r="AN663" s="80"/>
    </row>
    <row r="664" spans="1:40" ht="12.75" customHeight="1" x14ac:dyDescent="0.2">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M664" s="80"/>
      <c r="AN664" s="80"/>
    </row>
    <row r="665" spans="1:40" ht="12.75" customHeight="1" x14ac:dyDescent="0.2">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M665" s="80"/>
      <c r="AN665" s="80"/>
    </row>
    <row r="666" spans="1:40" ht="12.75" customHeight="1" x14ac:dyDescent="0.2">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M666" s="80"/>
      <c r="AN666" s="80"/>
    </row>
    <row r="667" spans="1:40" ht="12.75" customHeight="1" x14ac:dyDescent="0.2">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M667" s="80"/>
      <c r="AN667" s="80"/>
    </row>
    <row r="668" spans="1:40" ht="12.75" customHeight="1" x14ac:dyDescent="0.2">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M668" s="80"/>
      <c r="AN668" s="80"/>
    </row>
    <row r="669" spans="1:40" ht="12.75" customHeight="1" x14ac:dyDescent="0.2">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M669" s="80"/>
      <c r="AN669" s="80"/>
    </row>
    <row r="670" spans="1:40" ht="12.75" customHeight="1" x14ac:dyDescent="0.2">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M670" s="80"/>
      <c r="AN670" s="80"/>
    </row>
    <row r="671" spans="1:40" ht="12.75" customHeight="1" x14ac:dyDescent="0.2">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M671" s="80"/>
      <c r="AN671" s="80"/>
    </row>
    <row r="672" spans="1:40" ht="12.75" customHeight="1" x14ac:dyDescent="0.2">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M672" s="80"/>
      <c r="AN672" s="80"/>
    </row>
    <row r="673" spans="1:40" ht="12.75" customHeight="1" x14ac:dyDescent="0.2">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M673" s="80"/>
      <c r="AN673" s="80"/>
    </row>
    <row r="674" spans="1:40" ht="12.75" customHeight="1" x14ac:dyDescent="0.2">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M674" s="80"/>
      <c r="AN674" s="80"/>
    </row>
    <row r="675" spans="1:40" ht="12.75" customHeight="1" x14ac:dyDescent="0.2">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M675" s="80"/>
      <c r="AN675" s="80"/>
    </row>
    <row r="676" spans="1:40" ht="12.75" customHeight="1" x14ac:dyDescent="0.2">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M676" s="80"/>
      <c r="AN676" s="80"/>
    </row>
    <row r="677" spans="1:40" ht="12.75" customHeight="1" x14ac:dyDescent="0.2">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M677" s="80"/>
      <c r="AN677" s="80"/>
    </row>
    <row r="678" spans="1:40" ht="12.75" customHeight="1" x14ac:dyDescent="0.2">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M678" s="80"/>
      <c r="AN678" s="80"/>
    </row>
    <row r="679" spans="1:40" ht="12.75" customHeight="1" x14ac:dyDescent="0.2">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M679" s="80"/>
      <c r="AN679" s="80"/>
    </row>
    <row r="680" spans="1:40" ht="12.75" customHeight="1" x14ac:dyDescent="0.2">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M680" s="80"/>
      <c r="AN680" s="80"/>
    </row>
    <row r="681" spans="1:40" ht="12.75" customHeight="1" x14ac:dyDescent="0.2">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M681" s="80"/>
      <c r="AN681" s="80"/>
    </row>
    <row r="682" spans="1:40" ht="12.75" customHeight="1" x14ac:dyDescent="0.2">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M682" s="80"/>
      <c r="AN682" s="80"/>
    </row>
    <row r="683" spans="1:40" ht="12.75" customHeight="1" x14ac:dyDescent="0.2">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M683" s="80"/>
      <c r="AN683" s="80"/>
    </row>
    <row r="684" spans="1:40" ht="12.75" customHeight="1" x14ac:dyDescent="0.2">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M684" s="80"/>
      <c r="AN684" s="80"/>
    </row>
    <row r="685" spans="1:40" ht="12.75" customHeight="1" x14ac:dyDescent="0.2">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M685" s="80"/>
      <c r="AN685" s="80"/>
    </row>
    <row r="686" spans="1:40" ht="12.75" customHeight="1" x14ac:dyDescent="0.2">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M686" s="80"/>
      <c r="AN686" s="80"/>
    </row>
    <row r="687" spans="1:40" ht="12.75" customHeight="1" x14ac:dyDescent="0.2">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M687" s="80"/>
      <c r="AN687" s="80"/>
    </row>
    <row r="688" spans="1:40" ht="12.75" customHeight="1" x14ac:dyDescent="0.2">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M688" s="80"/>
      <c r="AN688" s="80"/>
    </row>
    <row r="689" spans="1:40" ht="12.75" customHeight="1" x14ac:dyDescent="0.2">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M689" s="80"/>
      <c r="AN689" s="80"/>
    </row>
    <row r="690" spans="1:40" ht="12.75" customHeight="1" x14ac:dyDescent="0.2">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M690" s="80"/>
      <c r="AN690" s="80"/>
    </row>
    <row r="691" spans="1:40" ht="12.75" customHeight="1" x14ac:dyDescent="0.2">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M691" s="80"/>
      <c r="AN691" s="80"/>
    </row>
    <row r="692" spans="1:40" ht="12.75" customHeight="1" x14ac:dyDescent="0.2">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M692" s="80"/>
      <c r="AN692" s="80"/>
    </row>
    <row r="693" spans="1:40" ht="12.75" customHeight="1" x14ac:dyDescent="0.2">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M693" s="80"/>
      <c r="AN693" s="80"/>
    </row>
    <row r="694" spans="1:40" ht="12.75" customHeight="1" x14ac:dyDescent="0.2">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M694" s="80"/>
      <c r="AN694" s="80"/>
    </row>
    <row r="695" spans="1:40" ht="12.75" customHeight="1" x14ac:dyDescent="0.2">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M695" s="80"/>
      <c r="AN695" s="80"/>
    </row>
    <row r="696" spans="1:40" ht="12.75" customHeight="1" x14ac:dyDescent="0.2">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M696" s="80"/>
      <c r="AN696" s="80"/>
    </row>
    <row r="697" spans="1:40" ht="12.75" customHeight="1" x14ac:dyDescent="0.2">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M697" s="80"/>
      <c r="AN697" s="80"/>
    </row>
    <row r="698" spans="1:40" ht="12.75" customHeight="1" x14ac:dyDescent="0.2">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M698" s="80"/>
      <c r="AN698" s="80"/>
    </row>
    <row r="699" spans="1:40" ht="12.75" customHeight="1" x14ac:dyDescent="0.2">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M699" s="80"/>
      <c r="AN699" s="80"/>
    </row>
    <row r="700" spans="1:40" ht="12.75" customHeight="1" x14ac:dyDescent="0.2">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M700" s="80"/>
      <c r="AN700" s="80"/>
    </row>
    <row r="701" spans="1:40" ht="12.75" customHeight="1" x14ac:dyDescent="0.2">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M701" s="80"/>
      <c r="AN701" s="80"/>
    </row>
    <row r="702" spans="1:40" ht="12.75" customHeight="1" x14ac:dyDescent="0.2">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M702" s="80"/>
      <c r="AN702" s="80"/>
    </row>
    <row r="703" spans="1:40" ht="12.75" customHeight="1" x14ac:dyDescent="0.2">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M703" s="80"/>
      <c r="AN703" s="80"/>
    </row>
    <row r="704" spans="1:40" ht="12.75" customHeight="1" x14ac:dyDescent="0.2">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M704" s="80"/>
      <c r="AN704" s="80"/>
    </row>
    <row r="705" spans="1:40" ht="12.75" customHeight="1" x14ac:dyDescent="0.2">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M705" s="80"/>
      <c r="AN705" s="80"/>
    </row>
    <row r="706" spans="1:40" ht="12.75" customHeight="1" x14ac:dyDescent="0.2">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M706" s="80"/>
      <c r="AN706" s="80"/>
    </row>
    <row r="707" spans="1:40" ht="12.75" customHeight="1" x14ac:dyDescent="0.2">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M707" s="80"/>
      <c r="AN707" s="80"/>
    </row>
    <row r="708" spans="1:40" ht="12.75" customHeight="1" x14ac:dyDescent="0.2">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M708" s="80"/>
      <c r="AN708" s="80"/>
    </row>
    <row r="709" spans="1:40" ht="12.75" customHeight="1" x14ac:dyDescent="0.2">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M709" s="80"/>
      <c r="AN709" s="80"/>
    </row>
    <row r="710" spans="1:40" ht="12.75" customHeight="1" x14ac:dyDescent="0.2">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M710" s="80"/>
      <c r="AN710" s="80"/>
    </row>
    <row r="711" spans="1:40" ht="12.75" customHeight="1" x14ac:dyDescent="0.2">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M711" s="80"/>
      <c r="AN711" s="80"/>
    </row>
    <row r="712" spans="1:40" ht="12.75" customHeight="1" x14ac:dyDescent="0.2">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M712" s="80"/>
      <c r="AN712" s="80"/>
    </row>
    <row r="713" spans="1:40" ht="12.75" customHeight="1" x14ac:dyDescent="0.2">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M713" s="80"/>
      <c r="AN713" s="80"/>
    </row>
    <row r="714" spans="1:40" ht="12.75" customHeight="1" x14ac:dyDescent="0.2">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M714" s="80"/>
      <c r="AN714" s="80"/>
    </row>
    <row r="715" spans="1:40" ht="12.75" customHeight="1" x14ac:dyDescent="0.2">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M715" s="80"/>
      <c r="AN715" s="80"/>
    </row>
    <row r="716" spans="1:40" ht="12.75" customHeight="1" x14ac:dyDescent="0.2">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M716" s="80"/>
      <c r="AN716" s="80"/>
    </row>
    <row r="717" spans="1:40" ht="12.75" customHeight="1" x14ac:dyDescent="0.2">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M717" s="80"/>
      <c r="AN717" s="80"/>
    </row>
    <row r="718" spans="1:40" ht="12.75" customHeight="1" x14ac:dyDescent="0.2">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M718" s="80"/>
      <c r="AN718" s="80"/>
    </row>
    <row r="719" spans="1:40" ht="12.75" customHeight="1" x14ac:dyDescent="0.2">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M719" s="80"/>
      <c r="AN719" s="80"/>
    </row>
    <row r="720" spans="1:40" ht="12.75" customHeight="1" x14ac:dyDescent="0.2">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M720" s="80"/>
      <c r="AN720" s="80"/>
    </row>
    <row r="721" spans="1:40" ht="12.75" customHeight="1" x14ac:dyDescent="0.2">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M721" s="80"/>
      <c r="AN721" s="80"/>
    </row>
    <row r="722" spans="1:40" ht="12.75" customHeight="1" x14ac:dyDescent="0.2">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M722" s="80"/>
      <c r="AN722" s="80"/>
    </row>
    <row r="723" spans="1:40" ht="12.75" customHeight="1" x14ac:dyDescent="0.2">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M723" s="80"/>
      <c r="AN723" s="80"/>
    </row>
    <row r="724" spans="1:40" ht="12.75" customHeight="1" x14ac:dyDescent="0.2">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M724" s="80"/>
      <c r="AN724" s="80"/>
    </row>
    <row r="725" spans="1:40" ht="12.75" customHeight="1" x14ac:dyDescent="0.2">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M725" s="80"/>
      <c r="AN725" s="80"/>
    </row>
    <row r="726" spans="1:40" ht="12.75" customHeight="1" x14ac:dyDescent="0.2">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M726" s="80"/>
      <c r="AN726" s="80"/>
    </row>
    <row r="727" spans="1:40" ht="12.75" customHeight="1" x14ac:dyDescent="0.2">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M727" s="80"/>
      <c r="AN727" s="80"/>
    </row>
    <row r="728" spans="1:40" ht="12.75" customHeight="1" x14ac:dyDescent="0.2">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M728" s="80"/>
      <c r="AN728" s="80"/>
    </row>
    <row r="729" spans="1:40" ht="12.75" customHeight="1" x14ac:dyDescent="0.2">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M729" s="80"/>
      <c r="AN729" s="80"/>
    </row>
    <row r="730" spans="1:40" ht="12.75" customHeight="1" x14ac:dyDescent="0.2">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M730" s="80"/>
      <c r="AN730" s="80"/>
    </row>
    <row r="731" spans="1:40" ht="12.75" customHeight="1" x14ac:dyDescent="0.2">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M731" s="80"/>
      <c r="AN731" s="80"/>
    </row>
    <row r="732" spans="1:40" ht="12.75" customHeight="1" x14ac:dyDescent="0.2">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M732" s="80"/>
      <c r="AN732" s="80"/>
    </row>
    <row r="733" spans="1:40" ht="12.75" customHeight="1" x14ac:dyDescent="0.2">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M733" s="80"/>
      <c r="AN733" s="80"/>
    </row>
    <row r="734" spans="1:40" ht="12.75" customHeight="1" x14ac:dyDescent="0.2">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M734" s="80"/>
      <c r="AN734" s="80"/>
    </row>
    <row r="735" spans="1:40" ht="12.75" customHeight="1" x14ac:dyDescent="0.2">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M735" s="80"/>
      <c r="AN735" s="80"/>
    </row>
    <row r="736" spans="1:40" ht="12.75" customHeight="1" x14ac:dyDescent="0.2">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M736" s="80"/>
      <c r="AN736" s="80"/>
    </row>
    <row r="737" spans="1:40" ht="12.75" customHeight="1" x14ac:dyDescent="0.2">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M737" s="80"/>
      <c r="AN737" s="80"/>
    </row>
    <row r="738" spans="1:40" ht="12.75" customHeight="1" x14ac:dyDescent="0.2">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M738" s="80"/>
      <c r="AN738" s="80"/>
    </row>
    <row r="739" spans="1:40" ht="12.75" customHeight="1" x14ac:dyDescent="0.2">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M739" s="80"/>
      <c r="AN739" s="80"/>
    </row>
    <row r="740" spans="1:40" ht="12.75" customHeight="1" x14ac:dyDescent="0.2">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M740" s="80"/>
      <c r="AN740" s="80"/>
    </row>
    <row r="741" spans="1:40" ht="12.75" customHeight="1" x14ac:dyDescent="0.2">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M741" s="80"/>
      <c r="AN741" s="80"/>
    </row>
    <row r="742" spans="1:40" ht="12.75" customHeight="1" x14ac:dyDescent="0.2">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M742" s="80"/>
      <c r="AN742" s="80"/>
    </row>
    <row r="743" spans="1:40" ht="12.75" customHeight="1" x14ac:dyDescent="0.2">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M743" s="80"/>
      <c r="AN743" s="80"/>
    </row>
    <row r="744" spans="1:40" ht="12.75" customHeight="1" x14ac:dyDescent="0.2">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M744" s="80"/>
      <c r="AN744" s="80"/>
    </row>
    <row r="745" spans="1:40" ht="12.75" customHeight="1" x14ac:dyDescent="0.2">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M745" s="80"/>
      <c r="AN745" s="80"/>
    </row>
    <row r="746" spans="1:40" ht="12.75" customHeight="1" x14ac:dyDescent="0.2">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M746" s="80"/>
      <c r="AN746" s="80"/>
    </row>
    <row r="747" spans="1:40" ht="12.75" customHeight="1" x14ac:dyDescent="0.2">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M747" s="80"/>
      <c r="AN747" s="80"/>
    </row>
    <row r="748" spans="1:40" ht="12.75" customHeight="1" x14ac:dyDescent="0.2">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M748" s="80"/>
      <c r="AN748" s="80"/>
    </row>
    <row r="749" spans="1:40" ht="12.75" customHeight="1" x14ac:dyDescent="0.2">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M749" s="80"/>
      <c r="AN749" s="80"/>
    </row>
    <row r="750" spans="1:40" ht="12.75" customHeight="1" x14ac:dyDescent="0.2">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M750" s="80"/>
      <c r="AN750" s="80"/>
    </row>
    <row r="751" spans="1:40" ht="12.75" customHeight="1" x14ac:dyDescent="0.2">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M751" s="80"/>
      <c r="AN751" s="80"/>
    </row>
    <row r="752" spans="1:40" ht="12.75" customHeight="1" x14ac:dyDescent="0.2">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M752" s="80"/>
      <c r="AN752" s="80"/>
    </row>
    <row r="753" spans="1:40" ht="12.75" customHeight="1" x14ac:dyDescent="0.2">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M753" s="80"/>
      <c r="AN753" s="80"/>
    </row>
    <row r="754" spans="1:40" ht="12.75" customHeight="1" x14ac:dyDescent="0.2">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M754" s="80"/>
      <c r="AN754" s="80"/>
    </row>
    <row r="755" spans="1:40" ht="12.75" customHeight="1" x14ac:dyDescent="0.2">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M755" s="80"/>
      <c r="AN755" s="80"/>
    </row>
    <row r="756" spans="1:40" ht="12.75" customHeight="1" x14ac:dyDescent="0.2">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M756" s="80"/>
      <c r="AN756" s="80"/>
    </row>
    <row r="757" spans="1:40" ht="12.75" customHeight="1" x14ac:dyDescent="0.2">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M757" s="80"/>
      <c r="AN757" s="80"/>
    </row>
    <row r="758" spans="1:40" ht="12.75" customHeight="1" x14ac:dyDescent="0.2">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M758" s="80"/>
      <c r="AN758" s="80"/>
    </row>
    <row r="759" spans="1:40" ht="12.75" customHeight="1" x14ac:dyDescent="0.2">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M759" s="80"/>
      <c r="AN759" s="80"/>
    </row>
    <row r="760" spans="1:40" ht="12.75" customHeight="1" x14ac:dyDescent="0.2">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M760" s="80"/>
      <c r="AN760" s="80"/>
    </row>
    <row r="761" spans="1:40" ht="12.75" customHeight="1" x14ac:dyDescent="0.2">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M761" s="80"/>
      <c r="AN761" s="80"/>
    </row>
    <row r="762" spans="1:40" ht="12.75" customHeight="1" x14ac:dyDescent="0.2">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M762" s="80"/>
      <c r="AN762" s="80"/>
    </row>
    <row r="763" spans="1:40" ht="12.75" customHeight="1" x14ac:dyDescent="0.2">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M763" s="80"/>
      <c r="AN763" s="80"/>
    </row>
    <row r="764" spans="1:40" ht="12.75" customHeight="1" x14ac:dyDescent="0.2">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M764" s="80"/>
      <c r="AN764" s="80"/>
    </row>
    <row r="765" spans="1:40" ht="12.75" customHeight="1" x14ac:dyDescent="0.2">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M765" s="80"/>
      <c r="AN765" s="80"/>
    </row>
    <row r="766" spans="1:40" ht="12.75" customHeight="1" x14ac:dyDescent="0.2">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M766" s="80"/>
      <c r="AN766" s="80"/>
    </row>
    <row r="767" spans="1:40" ht="12.75" customHeight="1" x14ac:dyDescent="0.2">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M767" s="80"/>
      <c r="AN767" s="80"/>
    </row>
    <row r="768" spans="1:40" ht="12.75" customHeight="1" x14ac:dyDescent="0.2">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M768" s="80"/>
      <c r="AN768" s="80"/>
    </row>
    <row r="769" spans="1:40" ht="12.75" customHeight="1" x14ac:dyDescent="0.2">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M769" s="80"/>
      <c r="AN769" s="80"/>
    </row>
    <row r="770" spans="1:40" ht="12.75" customHeight="1" x14ac:dyDescent="0.2">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M770" s="80"/>
      <c r="AN770" s="80"/>
    </row>
    <row r="771" spans="1:40" ht="12.75" customHeight="1" x14ac:dyDescent="0.2">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M771" s="80"/>
      <c r="AN771" s="80"/>
    </row>
    <row r="772" spans="1:40" ht="12.75" customHeight="1" x14ac:dyDescent="0.2">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M772" s="80"/>
      <c r="AN772" s="80"/>
    </row>
    <row r="773" spans="1:40" ht="12.75" customHeight="1" x14ac:dyDescent="0.2">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M773" s="80"/>
      <c r="AN773" s="80"/>
    </row>
    <row r="774" spans="1:40" ht="12.75" customHeight="1" x14ac:dyDescent="0.2">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M774" s="80"/>
      <c r="AN774" s="80"/>
    </row>
    <row r="775" spans="1:40" ht="12.75" customHeight="1" x14ac:dyDescent="0.2">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M775" s="80"/>
      <c r="AN775" s="80"/>
    </row>
    <row r="776" spans="1:40" ht="12.75" customHeight="1" x14ac:dyDescent="0.2">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M776" s="80"/>
      <c r="AN776" s="80"/>
    </row>
    <row r="777" spans="1:40" ht="12.75" customHeight="1" x14ac:dyDescent="0.2">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M777" s="80"/>
      <c r="AN777" s="80"/>
    </row>
    <row r="778" spans="1:40" ht="12.75" customHeight="1" x14ac:dyDescent="0.2">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M778" s="80"/>
      <c r="AN778" s="80"/>
    </row>
    <row r="779" spans="1:40" ht="12.75" customHeight="1" x14ac:dyDescent="0.2">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M779" s="80"/>
      <c r="AN779" s="80"/>
    </row>
    <row r="780" spans="1:40" ht="12.75" customHeight="1" x14ac:dyDescent="0.2">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M780" s="80"/>
      <c r="AN780" s="80"/>
    </row>
    <row r="781" spans="1:40" ht="12.75" customHeight="1" x14ac:dyDescent="0.2">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M781" s="80"/>
      <c r="AN781" s="80"/>
    </row>
    <row r="782" spans="1:40" ht="12.75" customHeight="1" x14ac:dyDescent="0.2">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M782" s="80"/>
      <c r="AN782" s="80"/>
    </row>
    <row r="783" spans="1:40" ht="12.75" customHeight="1" x14ac:dyDescent="0.2">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M783" s="80"/>
      <c r="AN783" s="80"/>
    </row>
    <row r="784" spans="1:40" ht="12.75" customHeight="1" x14ac:dyDescent="0.2">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M784" s="80"/>
      <c r="AN784" s="80"/>
    </row>
    <row r="785" spans="1:40" ht="12.75" customHeight="1" x14ac:dyDescent="0.2">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M785" s="80"/>
      <c r="AN785" s="80"/>
    </row>
    <row r="786" spans="1:40" ht="12.75" customHeight="1" x14ac:dyDescent="0.2">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M786" s="80"/>
      <c r="AN786" s="80"/>
    </row>
    <row r="787" spans="1:40" ht="12.75" customHeight="1" x14ac:dyDescent="0.2">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M787" s="80"/>
      <c r="AN787" s="80"/>
    </row>
    <row r="788" spans="1:40" ht="12.75" customHeight="1" x14ac:dyDescent="0.2">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M788" s="80"/>
      <c r="AN788" s="80"/>
    </row>
    <row r="789" spans="1:40" ht="12.75" customHeight="1" x14ac:dyDescent="0.2">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M789" s="80"/>
      <c r="AN789" s="80"/>
    </row>
    <row r="790" spans="1:40" ht="12.75" customHeight="1" x14ac:dyDescent="0.2">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M790" s="80"/>
      <c r="AN790" s="80"/>
    </row>
    <row r="791" spans="1:40" ht="12.75" customHeight="1" x14ac:dyDescent="0.2">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M791" s="80"/>
      <c r="AN791" s="80"/>
    </row>
    <row r="792" spans="1:40" ht="12.75" customHeight="1" x14ac:dyDescent="0.2">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M792" s="80"/>
      <c r="AN792" s="80"/>
    </row>
    <row r="793" spans="1:40" ht="12.75" customHeight="1" x14ac:dyDescent="0.2">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M793" s="80"/>
      <c r="AN793" s="80"/>
    </row>
    <row r="794" spans="1:40" ht="12.75" customHeight="1" x14ac:dyDescent="0.2">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M794" s="80"/>
      <c r="AN794" s="80"/>
    </row>
    <row r="795" spans="1:40" ht="12.75" customHeight="1" x14ac:dyDescent="0.2">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M795" s="80"/>
      <c r="AN795" s="80"/>
    </row>
    <row r="796" spans="1:40" ht="12.75" customHeight="1" x14ac:dyDescent="0.2">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M796" s="80"/>
      <c r="AN796" s="80"/>
    </row>
    <row r="797" spans="1:40" ht="12.75" customHeight="1" x14ac:dyDescent="0.2">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M797" s="80"/>
      <c r="AN797" s="80"/>
    </row>
    <row r="798" spans="1:40" ht="12.75" customHeight="1" x14ac:dyDescent="0.2">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M798" s="80"/>
      <c r="AN798" s="80"/>
    </row>
    <row r="799" spans="1:40" ht="12.75" customHeight="1" x14ac:dyDescent="0.2">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M799" s="80"/>
      <c r="AN799" s="80"/>
    </row>
    <row r="800" spans="1:40" ht="12.75" customHeight="1" x14ac:dyDescent="0.2">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M800" s="80"/>
      <c r="AN800" s="80"/>
    </row>
    <row r="801" spans="1:40" ht="12.75" customHeight="1" x14ac:dyDescent="0.2">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M801" s="80"/>
      <c r="AN801" s="80"/>
    </row>
    <row r="802" spans="1:40" ht="12.75" customHeight="1" x14ac:dyDescent="0.2">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M802" s="80"/>
      <c r="AN802" s="80"/>
    </row>
    <row r="803" spans="1:40" ht="12.75" customHeight="1" x14ac:dyDescent="0.2">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M803" s="80"/>
      <c r="AN803" s="80"/>
    </row>
    <row r="804" spans="1:40" ht="12.75" customHeight="1" x14ac:dyDescent="0.2">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M804" s="80"/>
      <c r="AN804" s="80"/>
    </row>
    <row r="805" spans="1:40" ht="12.75" customHeight="1" x14ac:dyDescent="0.2">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M805" s="80"/>
      <c r="AN805" s="80"/>
    </row>
    <row r="806" spans="1:40" ht="12.75" customHeight="1" x14ac:dyDescent="0.2">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M806" s="80"/>
      <c r="AN806" s="80"/>
    </row>
    <row r="807" spans="1:40" ht="12.75" customHeight="1" x14ac:dyDescent="0.2">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M807" s="80"/>
      <c r="AN807" s="80"/>
    </row>
    <row r="808" spans="1:40" ht="12.75" customHeight="1" x14ac:dyDescent="0.2">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M808" s="80"/>
      <c r="AN808" s="80"/>
    </row>
    <row r="809" spans="1:40" ht="12.75" customHeight="1" x14ac:dyDescent="0.2">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M809" s="80"/>
      <c r="AN809" s="80"/>
    </row>
    <row r="810" spans="1:40" ht="12.75" customHeight="1" x14ac:dyDescent="0.2">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M810" s="80"/>
      <c r="AN810" s="80"/>
    </row>
    <row r="811" spans="1:40" ht="12.75" customHeight="1" x14ac:dyDescent="0.2">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M811" s="80"/>
      <c r="AN811" s="80"/>
    </row>
    <row r="812" spans="1:40" ht="12.75" customHeight="1" x14ac:dyDescent="0.2">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M812" s="80"/>
      <c r="AN812" s="80"/>
    </row>
    <row r="813" spans="1:40" ht="12.75" customHeight="1" x14ac:dyDescent="0.2">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M813" s="80"/>
      <c r="AN813" s="80"/>
    </row>
    <row r="814" spans="1:40" ht="12.75" customHeight="1" x14ac:dyDescent="0.2">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M814" s="80"/>
      <c r="AN814" s="80"/>
    </row>
    <row r="815" spans="1:40" ht="12.75" customHeight="1" x14ac:dyDescent="0.2">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M815" s="80"/>
      <c r="AN815" s="80"/>
    </row>
    <row r="816" spans="1:40" ht="12.75" customHeight="1" x14ac:dyDescent="0.2">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M816" s="80"/>
      <c r="AN816" s="80"/>
    </row>
    <row r="817" spans="1:40" ht="12.75" customHeight="1" x14ac:dyDescent="0.2">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M817" s="80"/>
      <c r="AN817" s="80"/>
    </row>
    <row r="818" spans="1:40" ht="12.75" customHeight="1" x14ac:dyDescent="0.2">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M818" s="80"/>
      <c r="AN818" s="80"/>
    </row>
    <row r="819" spans="1:40" ht="12.75" customHeight="1" x14ac:dyDescent="0.2">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M819" s="80"/>
      <c r="AN819" s="80"/>
    </row>
    <row r="820" spans="1:40" ht="12.75" customHeight="1" x14ac:dyDescent="0.2">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M820" s="80"/>
      <c r="AN820" s="80"/>
    </row>
    <row r="821" spans="1:40" ht="12.75" customHeight="1" x14ac:dyDescent="0.2">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M821" s="80"/>
      <c r="AN821" s="80"/>
    </row>
    <row r="822" spans="1:40" ht="12.75" customHeight="1" x14ac:dyDescent="0.2">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M822" s="80"/>
      <c r="AN822" s="80"/>
    </row>
    <row r="823" spans="1:40" ht="12.75" customHeight="1" x14ac:dyDescent="0.2">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M823" s="80"/>
      <c r="AN823" s="80"/>
    </row>
    <row r="824" spans="1:40" ht="12.75" customHeight="1" x14ac:dyDescent="0.2">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M824" s="80"/>
      <c r="AN824" s="80"/>
    </row>
    <row r="825" spans="1:40" ht="12.75" customHeight="1" x14ac:dyDescent="0.2">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M825" s="80"/>
      <c r="AN825" s="80"/>
    </row>
    <row r="826" spans="1:40" ht="12.75" customHeight="1" x14ac:dyDescent="0.2">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M826" s="80"/>
      <c r="AN826" s="80"/>
    </row>
    <row r="827" spans="1:40" ht="12.75" customHeight="1" x14ac:dyDescent="0.2">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M827" s="80"/>
      <c r="AN827" s="80"/>
    </row>
    <row r="828" spans="1:40" ht="12.75" customHeight="1" x14ac:dyDescent="0.2">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M828" s="80"/>
      <c r="AN828" s="80"/>
    </row>
    <row r="829" spans="1:40" ht="12.75" customHeight="1" x14ac:dyDescent="0.2">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M829" s="80"/>
      <c r="AN829" s="80"/>
    </row>
    <row r="830" spans="1:40" ht="12.75" customHeight="1" x14ac:dyDescent="0.2">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M830" s="80"/>
      <c r="AN830" s="80"/>
    </row>
    <row r="831" spans="1:40" ht="12.75" customHeight="1" x14ac:dyDescent="0.2">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M831" s="80"/>
      <c r="AN831" s="80"/>
    </row>
    <row r="832" spans="1:40" ht="12.75" customHeight="1" x14ac:dyDescent="0.2">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M832" s="80"/>
      <c r="AN832" s="80"/>
    </row>
    <row r="833" spans="1:40" ht="12.75" customHeight="1" x14ac:dyDescent="0.2">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M833" s="80"/>
      <c r="AN833" s="80"/>
    </row>
    <row r="834" spans="1:40" ht="12.75" customHeight="1" x14ac:dyDescent="0.2">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M834" s="80"/>
      <c r="AN834" s="80"/>
    </row>
    <row r="835" spans="1:40" ht="12.75" customHeight="1" x14ac:dyDescent="0.2">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M835" s="80"/>
      <c r="AN835" s="80"/>
    </row>
    <row r="836" spans="1:40" ht="12.75" customHeight="1" x14ac:dyDescent="0.2">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M836" s="80"/>
      <c r="AN836" s="80"/>
    </row>
    <row r="837" spans="1:40" ht="12.75" customHeight="1" x14ac:dyDescent="0.2">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M837" s="80"/>
      <c r="AN837" s="80"/>
    </row>
    <row r="838" spans="1:40" ht="12.75" customHeight="1" x14ac:dyDescent="0.2">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M838" s="80"/>
      <c r="AN838" s="80"/>
    </row>
    <row r="839" spans="1:40" ht="12.75" customHeight="1" x14ac:dyDescent="0.2">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M839" s="80"/>
      <c r="AN839" s="80"/>
    </row>
    <row r="840" spans="1:40" ht="12.75" customHeight="1" x14ac:dyDescent="0.2">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M840" s="80"/>
      <c r="AN840" s="80"/>
    </row>
    <row r="841" spans="1:40" ht="12.75" customHeight="1" x14ac:dyDescent="0.2">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M841" s="80"/>
      <c r="AN841" s="80"/>
    </row>
    <row r="842" spans="1:40" ht="12.75" customHeight="1" x14ac:dyDescent="0.2">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M842" s="80"/>
      <c r="AN842" s="80"/>
    </row>
    <row r="843" spans="1:40" ht="12.75" customHeight="1" x14ac:dyDescent="0.2">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M843" s="80"/>
      <c r="AN843" s="80"/>
    </row>
    <row r="844" spans="1:40" ht="12.75" customHeight="1" x14ac:dyDescent="0.2">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M844" s="80"/>
      <c r="AN844" s="80"/>
    </row>
    <row r="845" spans="1:40" ht="12.75" customHeight="1" x14ac:dyDescent="0.2">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M845" s="80"/>
      <c r="AN845" s="80"/>
    </row>
    <row r="846" spans="1:40" ht="12.75" customHeight="1" x14ac:dyDescent="0.2">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M846" s="80"/>
      <c r="AN846" s="80"/>
    </row>
    <row r="847" spans="1:40" ht="12.75" customHeight="1" x14ac:dyDescent="0.2">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M847" s="80"/>
      <c r="AN847" s="80"/>
    </row>
    <row r="848" spans="1:40" ht="12.75" customHeight="1" x14ac:dyDescent="0.2">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M848" s="80"/>
      <c r="AN848" s="80"/>
    </row>
    <row r="849" spans="1:40" ht="12.75" customHeight="1" x14ac:dyDescent="0.2">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M849" s="80"/>
      <c r="AN849" s="80"/>
    </row>
    <row r="850" spans="1:40" ht="12.75" customHeight="1" x14ac:dyDescent="0.2">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M850" s="80"/>
      <c r="AN850" s="80"/>
    </row>
    <row r="851" spans="1:40" ht="12.75" customHeight="1" x14ac:dyDescent="0.2">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M851" s="80"/>
      <c r="AN851" s="80"/>
    </row>
    <row r="852" spans="1:40" ht="12.75" customHeight="1" x14ac:dyDescent="0.2">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M852" s="80"/>
      <c r="AN852" s="80"/>
    </row>
    <row r="853" spans="1:40" ht="12.75" customHeight="1" x14ac:dyDescent="0.2">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M853" s="80"/>
      <c r="AN853" s="80"/>
    </row>
    <row r="854" spans="1:40" ht="12.75" customHeight="1" x14ac:dyDescent="0.2">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M854" s="80"/>
      <c r="AN854" s="80"/>
    </row>
    <row r="855" spans="1:40" ht="12.75" customHeight="1" x14ac:dyDescent="0.2">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M855" s="80"/>
      <c r="AN855" s="80"/>
    </row>
    <row r="856" spans="1:40" ht="12.75" customHeight="1" x14ac:dyDescent="0.2">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M856" s="80"/>
      <c r="AN856" s="80"/>
    </row>
    <row r="857" spans="1:40" ht="12.75" customHeight="1" x14ac:dyDescent="0.2">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M857" s="80"/>
      <c r="AN857" s="80"/>
    </row>
    <row r="858" spans="1:40" ht="12.75" customHeight="1" x14ac:dyDescent="0.2">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M858" s="80"/>
      <c r="AN858" s="80"/>
    </row>
    <row r="859" spans="1:40" ht="12.75" customHeight="1" x14ac:dyDescent="0.2">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M859" s="80"/>
      <c r="AN859" s="80"/>
    </row>
    <row r="860" spans="1:40" ht="12.75" customHeight="1" x14ac:dyDescent="0.2">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M860" s="80"/>
      <c r="AN860" s="80"/>
    </row>
    <row r="861" spans="1:40" ht="12.75" customHeight="1" x14ac:dyDescent="0.2">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M861" s="80"/>
      <c r="AN861" s="80"/>
    </row>
    <row r="862" spans="1:40" ht="12.75" customHeight="1" x14ac:dyDescent="0.2">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M862" s="80"/>
      <c r="AN862" s="80"/>
    </row>
    <row r="863" spans="1:40" ht="12.75" customHeight="1" x14ac:dyDescent="0.2">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M863" s="80"/>
      <c r="AN863" s="80"/>
    </row>
    <row r="864" spans="1:40" ht="12.75" customHeight="1" x14ac:dyDescent="0.2">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M864" s="80"/>
      <c r="AN864" s="80"/>
    </row>
    <row r="865" spans="1:40" ht="12.75" customHeight="1" x14ac:dyDescent="0.2">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M865" s="80"/>
      <c r="AN865" s="80"/>
    </row>
    <row r="866" spans="1:40" ht="12.75" customHeight="1" x14ac:dyDescent="0.2">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M866" s="80"/>
      <c r="AN866" s="80"/>
    </row>
    <row r="867" spans="1:40" ht="12.75" customHeight="1" x14ac:dyDescent="0.2">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M867" s="80"/>
      <c r="AN867" s="80"/>
    </row>
    <row r="868" spans="1:40" ht="12.75" customHeight="1" x14ac:dyDescent="0.2">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M868" s="80"/>
      <c r="AN868" s="80"/>
    </row>
    <row r="869" spans="1:40" ht="12.75" customHeight="1" x14ac:dyDescent="0.2">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M869" s="80"/>
      <c r="AN869" s="80"/>
    </row>
    <row r="870" spans="1:40" ht="12.75" customHeight="1" x14ac:dyDescent="0.2">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M870" s="80"/>
      <c r="AN870" s="80"/>
    </row>
    <row r="871" spans="1:40" ht="12.75" customHeight="1" x14ac:dyDescent="0.2">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M871" s="80"/>
      <c r="AN871" s="80"/>
    </row>
    <row r="872" spans="1:40" ht="12.75" customHeight="1" x14ac:dyDescent="0.2">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M872" s="80"/>
      <c r="AN872" s="80"/>
    </row>
    <row r="873" spans="1:40" ht="12.75" customHeight="1" x14ac:dyDescent="0.2">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M873" s="80"/>
      <c r="AN873" s="80"/>
    </row>
    <row r="874" spans="1:40" ht="12.75" customHeight="1" x14ac:dyDescent="0.2">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M874" s="80"/>
      <c r="AN874" s="80"/>
    </row>
    <row r="875" spans="1:40" ht="12.75" customHeight="1" x14ac:dyDescent="0.2">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M875" s="80"/>
      <c r="AN875" s="80"/>
    </row>
    <row r="876" spans="1:40" ht="12.75" customHeight="1" x14ac:dyDescent="0.2">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M876" s="80"/>
      <c r="AN876" s="80"/>
    </row>
    <row r="877" spans="1:40" ht="12.75" customHeight="1" x14ac:dyDescent="0.2">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M877" s="80"/>
      <c r="AN877" s="80"/>
    </row>
    <row r="878" spans="1:40" ht="12.75" customHeight="1" x14ac:dyDescent="0.2">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M878" s="80"/>
      <c r="AN878" s="80"/>
    </row>
    <row r="879" spans="1:40" ht="12.75" customHeight="1" x14ac:dyDescent="0.2">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M879" s="80"/>
      <c r="AN879" s="80"/>
    </row>
    <row r="880" spans="1:40" ht="12.75" customHeight="1" x14ac:dyDescent="0.2">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M880" s="80"/>
      <c r="AN880" s="80"/>
    </row>
    <row r="881" spans="1:40" ht="12.75" customHeight="1" x14ac:dyDescent="0.2">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M881" s="80"/>
      <c r="AN881" s="80"/>
    </row>
    <row r="882" spans="1:40" ht="12.75" customHeight="1" x14ac:dyDescent="0.2">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M882" s="80"/>
      <c r="AN882" s="80"/>
    </row>
    <row r="883" spans="1:40" ht="12.75" customHeight="1" x14ac:dyDescent="0.2">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M883" s="80"/>
      <c r="AN883" s="80"/>
    </row>
    <row r="884" spans="1:40" ht="12.75" customHeight="1" x14ac:dyDescent="0.2">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M884" s="80"/>
      <c r="AN884" s="80"/>
    </row>
    <row r="885" spans="1:40" ht="12.75" customHeight="1" x14ac:dyDescent="0.2">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M885" s="80"/>
      <c r="AN885" s="80"/>
    </row>
    <row r="886" spans="1:40" ht="12.75" customHeight="1" x14ac:dyDescent="0.2">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M886" s="80"/>
      <c r="AN886" s="80"/>
    </row>
    <row r="887" spans="1:40" ht="12.75" customHeight="1" x14ac:dyDescent="0.2">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M887" s="80"/>
      <c r="AN887" s="80"/>
    </row>
    <row r="888" spans="1:40" ht="12.75" customHeight="1" x14ac:dyDescent="0.2">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M888" s="80"/>
      <c r="AN888" s="80"/>
    </row>
    <row r="889" spans="1:40" ht="12.75" customHeight="1" x14ac:dyDescent="0.2">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M889" s="80"/>
      <c r="AN889" s="80"/>
    </row>
    <row r="890" spans="1:40" ht="12.75" customHeight="1" x14ac:dyDescent="0.2">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M890" s="80"/>
      <c r="AN890" s="80"/>
    </row>
    <row r="891" spans="1:40" ht="12.75" customHeight="1" x14ac:dyDescent="0.2">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M891" s="80"/>
      <c r="AN891" s="80"/>
    </row>
    <row r="892" spans="1:40" ht="12.75" customHeight="1" x14ac:dyDescent="0.2">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M892" s="80"/>
      <c r="AN892" s="80"/>
    </row>
    <row r="893" spans="1:40" ht="12.75" customHeight="1" x14ac:dyDescent="0.2">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M893" s="80"/>
      <c r="AN893" s="80"/>
    </row>
    <row r="894" spans="1:40" ht="12.75" customHeight="1" x14ac:dyDescent="0.2">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M894" s="80"/>
      <c r="AN894" s="80"/>
    </row>
    <row r="895" spans="1:40" ht="12.75" customHeight="1" x14ac:dyDescent="0.2">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M895" s="80"/>
      <c r="AN895" s="80"/>
    </row>
    <row r="896" spans="1:40" ht="12.75" customHeight="1" x14ac:dyDescent="0.2">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M896" s="80"/>
      <c r="AN896" s="80"/>
    </row>
    <row r="897" spans="1:40" ht="12.75" customHeight="1" x14ac:dyDescent="0.2">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M897" s="80"/>
      <c r="AN897" s="80"/>
    </row>
    <row r="898" spans="1:40" ht="12.75" customHeight="1" x14ac:dyDescent="0.2">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M898" s="80"/>
      <c r="AN898" s="80"/>
    </row>
    <row r="899" spans="1:40" ht="12.75" customHeight="1" x14ac:dyDescent="0.2">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M899" s="80"/>
      <c r="AN899" s="80"/>
    </row>
    <row r="900" spans="1:40" ht="12.75" customHeight="1" x14ac:dyDescent="0.2">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M900" s="80"/>
      <c r="AN900" s="80"/>
    </row>
    <row r="901" spans="1:40" ht="12.75" customHeight="1" x14ac:dyDescent="0.2">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M901" s="80"/>
      <c r="AN901" s="80"/>
    </row>
    <row r="902" spans="1:40" ht="12.75" customHeight="1" x14ac:dyDescent="0.2">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M902" s="80"/>
      <c r="AN902" s="80"/>
    </row>
    <row r="903" spans="1:40" ht="12.75" customHeight="1" x14ac:dyDescent="0.2">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M903" s="80"/>
      <c r="AN903" s="80"/>
    </row>
    <row r="904" spans="1:40" ht="12.75" customHeight="1" x14ac:dyDescent="0.2">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M904" s="80"/>
      <c r="AN904" s="80"/>
    </row>
    <row r="905" spans="1:40" ht="12.75" customHeight="1" x14ac:dyDescent="0.2">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M905" s="80"/>
      <c r="AN905" s="80"/>
    </row>
    <row r="906" spans="1:40" ht="12.75" customHeight="1" x14ac:dyDescent="0.2">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M906" s="80"/>
      <c r="AN906" s="80"/>
    </row>
    <row r="907" spans="1:40" ht="12.75" customHeight="1" x14ac:dyDescent="0.2">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M907" s="80"/>
      <c r="AN907" s="80"/>
    </row>
    <row r="908" spans="1:40" ht="12.75" customHeight="1" x14ac:dyDescent="0.2">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M908" s="80"/>
      <c r="AN908" s="80"/>
    </row>
    <row r="909" spans="1:40" ht="12.75" customHeight="1" x14ac:dyDescent="0.2">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M909" s="80"/>
      <c r="AN909" s="80"/>
    </row>
    <row r="910" spans="1:40" ht="12.75" customHeight="1" x14ac:dyDescent="0.2">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M910" s="80"/>
      <c r="AN910" s="80"/>
    </row>
    <row r="911" spans="1:40" ht="12.75" customHeight="1" x14ac:dyDescent="0.2">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M911" s="80"/>
      <c r="AN911" s="80"/>
    </row>
    <row r="912" spans="1:40" ht="12.75" customHeight="1" x14ac:dyDescent="0.2">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M912" s="80"/>
      <c r="AN912" s="80"/>
    </row>
    <row r="913" spans="1:40" ht="12.75" customHeight="1" x14ac:dyDescent="0.2">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M913" s="80"/>
      <c r="AN913" s="80"/>
    </row>
    <row r="914" spans="1:40" ht="12.75" customHeight="1" x14ac:dyDescent="0.2">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M914" s="80"/>
      <c r="AN914" s="80"/>
    </row>
    <row r="915" spans="1:40" ht="12.75" customHeight="1" x14ac:dyDescent="0.2">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M915" s="80"/>
      <c r="AN915" s="80"/>
    </row>
    <row r="916" spans="1:40" ht="12.75" customHeight="1" x14ac:dyDescent="0.2">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M916" s="80"/>
      <c r="AN916" s="80"/>
    </row>
    <row r="917" spans="1:40" ht="12.75" customHeight="1" x14ac:dyDescent="0.2">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M917" s="80"/>
      <c r="AN917" s="80"/>
    </row>
    <row r="918" spans="1:40" ht="12.75" customHeight="1" x14ac:dyDescent="0.2">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M918" s="80"/>
      <c r="AN918" s="80"/>
    </row>
    <row r="919" spans="1:40" ht="12.75" customHeight="1" x14ac:dyDescent="0.2">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M919" s="80"/>
      <c r="AN919" s="80"/>
    </row>
    <row r="920" spans="1:40" ht="12.75" customHeight="1" x14ac:dyDescent="0.2">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M920" s="80"/>
      <c r="AN920" s="80"/>
    </row>
    <row r="921" spans="1:40" ht="12.75" customHeight="1" x14ac:dyDescent="0.2">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M921" s="80"/>
      <c r="AN921" s="80"/>
    </row>
    <row r="922" spans="1:40" ht="12.75" customHeight="1" x14ac:dyDescent="0.2">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M922" s="80"/>
      <c r="AN922" s="80"/>
    </row>
    <row r="923" spans="1:40" ht="12.75" customHeight="1" x14ac:dyDescent="0.2">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M923" s="80"/>
      <c r="AN923" s="80"/>
    </row>
    <row r="924" spans="1:40" ht="12.75" customHeight="1" x14ac:dyDescent="0.2">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M924" s="80"/>
      <c r="AN924" s="80"/>
    </row>
    <row r="925" spans="1:40" ht="12.75" customHeight="1" x14ac:dyDescent="0.2">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M925" s="80"/>
      <c r="AN925" s="80"/>
    </row>
    <row r="926" spans="1:40" ht="12.75" customHeight="1" x14ac:dyDescent="0.2">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M926" s="80"/>
      <c r="AN926" s="80"/>
    </row>
    <row r="927" spans="1:40" ht="12.75" customHeight="1" x14ac:dyDescent="0.2">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M927" s="80"/>
      <c r="AN927" s="80"/>
    </row>
    <row r="928" spans="1:40" ht="12.75" customHeight="1" x14ac:dyDescent="0.2">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c r="AF928" s="80"/>
      <c r="AG928" s="80"/>
      <c r="AH928" s="80"/>
      <c r="AI928" s="80"/>
      <c r="AJ928" s="80"/>
      <c r="AK928" s="80"/>
      <c r="AM928" s="80"/>
      <c r="AN928" s="80"/>
    </row>
    <row r="929" spans="1:40" ht="12.75" customHeight="1" x14ac:dyDescent="0.2">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c r="AF929" s="80"/>
      <c r="AG929" s="80"/>
      <c r="AH929" s="80"/>
      <c r="AI929" s="80"/>
      <c r="AJ929" s="80"/>
      <c r="AK929" s="80"/>
      <c r="AM929" s="80"/>
      <c r="AN929" s="80"/>
    </row>
    <row r="930" spans="1:40" ht="12.75" customHeight="1" x14ac:dyDescent="0.2">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c r="AF930" s="80"/>
      <c r="AG930" s="80"/>
      <c r="AH930" s="80"/>
      <c r="AI930" s="80"/>
      <c r="AJ930" s="80"/>
      <c r="AK930" s="80"/>
      <c r="AM930" s="80"/>
      <c r="AN930" s="80"/>
    </row>
    <row r="931" spans="1:40" ht="12.75" customHeight="1" x14ac:dyDescent="0.2">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c r="AF931" s="80"/>
      <c r="AG931" s="80"/>
      <c r="AH931" s="80"/>
      <c r="AI931" s="80"/>
      <c r="AJ931" s="80"/>
      <c r="AK931" s="80"/>
      <c r="AM931" s="80"/>
      <c r="AN931" s="80"/>
    </row>
    <row r="932" spans="1:40" ht="12.75" customHeight="1" x14ac:dyDescent="0.2">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c r="AF932" s="80"/>
      <c r="AG932" s="80"/>
      <c r="AH932" s="80"/>
      <c r="AI932" s="80"/>
      <c r="AJ932" s="80"/>
      <c r="AK932" s="80"/>
      <c r="AM932" s="80"/>
      <c r="AN932" s="80"/>
    </row>
    <row r="933" spans="1:40" ht="12.75" customHeight="1" x14ac:dyDescent="0.2">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c r="AF933" s="80"/>
      <c r="AG933" s="80"/>
      <c r="AH933" s="80"/>
      <c r="AI933" s="80"/>
      <c r="AJ933" s="80"/>
      <c r="AK933" s="80"/>
      <c r="AM933" s="80"/>
      <c r="AN933" s="80"/>
    </row>
    <row r="934" spans="1:40" ht="12.75" customHeight="1" x14ac:dyDescent="0.2">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c r="AF934" s="80"/>
      <c r="AG934" s="80"/>
      <c r="AH934" s="80"/>
      <c r="AI934" s="80"/>
      <c r="AJ934" s="80"/>
      <c r="AK934" s="80"/>
      <c r="AM934" s="80"/>
      <c r="AN934" s="80"/>
    </row>
    <row r="935" spans="1:40" ht="12.75" customHeight="1" x14ac:dyDescent="0.2">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c r="AF935" s="80"/>
      <c r="AG935" s="80"/>
      <c r="AH935" s="80"/>
      <c r="AI935" s="80"/>
      <c r="AJ935" s="80"/>
      <c r="AK935" s="80"/>
      <c r="AM935" s="80"/>
      <c r="AN935" s="80"/>
    </row>
    <row r="936" spans="1:40" ht="12.75" customHeight="1" x14ac:dyDescent="0.2">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c r="AF936" s="80"/>
      <c r="AG936" s="80"/>
      <c r="AH936" s="80"/>
      <c r="AI936" s="80"/>
      <c r="AJ936" s="80"/>
      <c r="AK936" s="80"/>
      <c r="AM936" s="80"/>
      <c r="AN936" s="80"/>
    </row>
    <row r="937" spans="1:40" ht="12.75" customHeight="1" x14ac:dyDescent="0.2">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c r="AF937" s="80"/>
      <c r="AG937" s="80"/>
      <c r="AH937" s="80"/>
      <c r="AI937" s="80"/>
      <c r="AJ937" s="80"/>
      <c r="AK937" s="80"/>
      <c r="AM937" s="80"/>
      <c r="AN937" s="80"/>
    </row>
    <row r="938" spans="1:40" ht="12.75" customHeight="1" x14ac:dyDescent="0.2">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c r="AF938" s="80"/>
      <c r="AG938" s="80"/>
      <c r="AH938" s="80"/>
      <c r="AI938" s="80"/>
      <c r="AJ938" s="80"/>
      <c r="AK938" s="80"/>
      <c r="AM938" s="80"/>
      <c r="AN938" s="80"/>
    </row>
    <row r="939" spans="1:40" ht="12.75" customHeight="1" x14ac:dyDescent="0.2">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M939" s="80"/>
      <c r="AN939" s="80"/>
    </row>
    <row r="940" spans="1:40" ht="12.75" customHeight="1" x14ac:dyDescent="0.2">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M940" s="80"/>
      <c r="AN940" s="80"/>
    </row>
    <row r="941" spans="1:40" ht="12.75" customHeight="1" x14ac:dyDescent="0.2">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M941" s="80"/>
      <c r="AN941" s="80"/>
    </row>
    <row r="942" spans="1:40" ht="12.75" customHeight="1" x14ac:dyDescent="0.2">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M942" s="80"/>
      <c r="AN942" s="80"/>
    </row>
    <row r="943" spans="1:40" ht="12.75" customHeight="1" x14ac:dyDescent="0.2">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M943" s="80"/>
      <c r="AN943" s="80"/>
    </row>
    <row r="944" spans="1:40" ht="12.75" customHeight="1" x14ac:dyDescent="0.2">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M944" s="80"/>
      <c r="AN944" s="80"/>
    </row>
    <row r="945" spans="1:40" ht="12.75" customHeight="1" x14ac:dyDescent="0.2">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M945" s="80"/>
      <c r="AN945" s="80"/>
    </row>
    <row r="946" spans="1:40" ht="12.75" customHeight="1" x14ac:dyDescent="0.2">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M946" s="80"/>
      <c r="AN946" s="80"/>
    </row>
    <row r="947" spans="1:40" ht="12.75" customHeight="1" x14ac:dyDescent="0.2">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c r="AF947" s="80"/>
      <c r="AG947" s="80"/>
      <c r="AH947" s="80"/>
      <c r="AI947" s="80"/>
      <c r="AJ947" s="80"/>
      <c r="AK947" s="80"/>
      <c r="AM947" s="80"/>
      <c r="AN947" s="80"/>
    </row>
    <row r="948" spans="1:40" ht="12.75" customHeight="1" x14ac:dyDescent="0.2">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c r="AF948" s="80"/>
      <c r="AG948" s="80"/>
      <c r="AH948" s="80"/>
      <c r="AI948" s="80"/>
      <c r="AJ948" s="80"/>
      <c r="AK948" s="80"/>
      <c r="AM948" s="80"/>
      <c r="AN948" s="80"/>
    </row>
    <row r="949" spans="1:40" ht="12.75" customHeight="1" x14ac:dyDescent="0.2">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c r="AF949" s="80"/>
      <c r="AG949" s="80"/>
      <c r="AH949" s="80"/>
      <c r="AI949" s="80"/>
      <c r="AJ949" s="80"/>
      <c r="AK949" s="80"/>
      <c r="AM949" s="80"/>
      <c r="AN949" s="80"/>
    </row>
    <row r="950" spans="1:40" ht="12.75" customHeight="1" x14ac:dyDescent="0.2">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M950" s="80"/>
      <c r="AN950" s="80"/>
    </row>
    <row r="951" spans="1:40" ht="12.75" customHeight="1" x14ac:dyDescent="0.2">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M951" s="80"/>
      <c r="AN951" s="80"/>
    </row>
    <row r="952" spans="1:40" ht="12.75" customHeight="1" x14ac:dyDescent="0.2">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M952" s="80"/>
      <c r="AN952" s="80"/>
    </row>
    <row r="953" spans="1:40" ht="12.75" customHeight="1" x14ac:dyDescent="0.2">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M953" s="80"/>
      <c r="AN953" s="80"/>
    </row>
    <row r="954" spans="1:40" ht="12.75" customHeight="1" x14ac:dyDescent="0.2">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M954" s="80"/>
      <c r="AN954" s="80"/>
    </row>
    <row r="955" spans="1:40" ht="12.75" customHeight="1" x14ac:dyDescent="0.2">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M955" s="80"/>
      <c r="AN955" s="80"/>
    </row>
    <row r="956" spans="1:40" ht="12.75" customHeight="1" x14ac:dyDescent="0.2">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M956" s="80"/>
      <c r="AN956" s="80"/>
    </row>
    <row r="957" spans="1:40" ht="12.75" customHeight="1" x14ac:dyDescent="0.2">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M957" s="80"/>
      <c r="AN957" s="80"/>
    </row>
    <row r="958" spans="1:40" ht="12.75" customHeight="1" x14ac:dyDescent="0.2">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M958" s="80"/>
      <c r="AN958" s="80"/>
    </row>
    <row r="959" spans="1:40" ht="12.75" customHeight="1" x14ac:dyDescent="0.2">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M959" s="80"/>
      <c r="AN959" s="80"/>
    </row>
    <row r="960" spans="1:40" ht="12.75" customHeight="1" x14ac:dyDescent="0.2">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M960" s="80"/>
      <c r="AN960" s="80"/>
    </row>
    <row r="961" spans="1:40" ht="12.75" customHeight="1" x14ac:dyDescent="0.2">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M961" s="80"/>
      <c r="AN961" s="80"/>
    </row>
    <row r="962" spans="1:40" ht="12.75" customHeight="1" x14ac:dyDescent="0.2">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M962" s="80"/>
      <c r="AN962" s="80"/>
    </row>
    <row r="963" spans="1:40" ht="12.75" customHeight="1" x14ac:dyDescent="0.2">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M963" s="80"/>
      <c r="AN963" s="80"/>
    </row>
    <row r="964" spans="1:40" ht="12.75" customHeight="1" x14ac:dyDescent="0.2">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M964" s="80"/>
      <c r="AN964" s="80"/>
    </row>
    <row r="965" spans="1:40" ht="12.75" customHeight="1" x14ac:dyDescent="0.2">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M965" s="80"/>
      <c r="AN965" s="80"/>
    </row>
    <row r="966" spans="1:40" ht="12.75" customHeight="1" x14ac:dyDescent="0.2">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c r="AF966" s="80"/>
      <c r="AG966" s="80"/>
      <c r="AH966" s="80"/>
      <c r="AI966" s="80"/>
      <c r="AJ966" s="80"/>
      <c r="AK966" s="80"/>
      <c r="AM966" s="80"/>
      <c r="AN966" s="80"/>
    </row>
    <row r="967" spans="1:40" ht="12.75" customHeight="1" x14ac:dyDescent="0.2">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c r="AF967" s="80"/>
      <c r="AG967" s="80"/>
      <c r="AH967" s="80"/>
      <c r="AI967" s="80"/>
      <c r="AJ967" s="80"/>
      <c r="AK967" s="80"/>
      <c r="AM967" s="80"/>
      <c r="AN967" s="80"/>
    </row>
    <row r="968" spans="1:40" ht="12.75" customHeight="1" x14ac:dyDescent="0.2">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c r="AH968" s="80"/>
      <c r="AI968" s="80"/>
      <c r="AJ968" s="80"/>
      <c r="AK968" s="80"/>
      <c r="AM968" s="80"/>
      <c r="AN968" s="80"/>
    </row>
    <row r="969" spans="1:40" ht="12.75" customHeight="1" x14ac:dyDescent="0.2">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c r="AF969" s="80"/>
      <c r="AG969" s="80"/>
      <c r="AH969" s="80"/>
      <c r="AI969" s="80"/>
      <c r="AJ969" s="80"/>
      <c r="AK969" s="80"/>
      <c r="AM969" s="80"/>
      <c r="AN969" s="80"/>
    </row>
    <row r="970" spans="1:40" ht="12.75" customHeight="1" x14ac:dyDescent="0.2">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c r="AF970" s="80"/>
      <c r="AG970" s="80"/>
      <c r="AH970" s="80"/>
      <c r="AI970" s="80"/>
      <c r="AJ970" s="80"/>
      <c r="AK970" s="80"/>
      <c r="AM970" s="80"/>
      <c r="AN970" s="80"/>
    </row>
    <row r="971" spans="1:40" ht="12.75" customHeight="1" x14ac:dyDescent="0.2">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c r="AF971" s="80"/>
      <c r="AG971" s="80"/>
      <c r="AH971" s="80"/>
      <c r="AI971" s="80"/>
      <c r="AJ971" s="80"/>
      <c r="AK971" s="80"/>
      <c r="AM971" s="80"/>
      <c r="AN971" s="80"/>
    </row>
    <row r="972" spans="1:40" ht="12.75" customHeight="1" x14ac:dyDescent="0.2">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0"/>
      <c r="AM972" s="80"/>
      <c r="AN972" s="80"/>
    </row>
    <row r="973" spans="1:40" ht="12.75" customHeight="1" x14ac:dyDescent="0.2">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c r="AF973" s="80"/>
      <c r="AG973" s="80"/>
      <c r="AH973" s="80"/>
      <c r="AI973" s="80"/>
      <c r="AJ973" s="80"/>
      <c r="AK973" s="80"/>
      <c r="AM973" s="80"/>
      <c r="AN973" s="80"/>
    </row>
    <row r="974" spans="1:40" ht="12.75" customHeight="1" x14ac:dyDescent="0.2">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c r="AF974" s="80"/>
      <c r="AG974" s="80"/>
      <c r="AH974" s="80"/>
      <c r="AI974" s="80"/>
      <c r="AJ974" s="80"/>
      <c r="AK974" s="80"/>
      <c r="AM974" s="80"/>
      <c r="AN974" s="80"/>
    </row>
    <row r="975" spans="1:40" ht="12.75" customHeight="1" x14ac:dyDescent="0.2">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c r="AF975" s="80"/>
      <c r="AG975" s="80"/>
      <c r="AH975" s="80"/>
      <c r="AI975" s="80"/>
      <c r="AJ975" s="80"/>
      <c r="AK975" s="80"/>
      <c r="AM975" s="80"/>
      <c r="AN975" s="80"/>
    </row>
    <row r="976" spans="1:40" ht="12.75" customHeight="1" x14ac:dyDescent="0.2">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c r="AF976" s="80"/>
      <c r="AG976" s="80"/>
      <c r="AH976" s="80"/>
      <c r="AI976" s="80"/>
      <c r="AJ976" s="80"/>
      <c r="AK976" s="80"/>
      <c r="AM976" s="80"/>
      <c r="AN976" s="80"/>
    </row>
    <row r="977" spans="1:40" ht="12.75" customHeight="1" x14ac:dyDescent="0.2">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c r="AF977" s="80"/>
      <c r="AG977" s="80"/>
      <c r="AH977" s="80"/>
      <c r="AI977" s="80"/>
      <c r="AJ977" s="80"/>
      <c r="AK977" s="80"/>
      <c r="AM977" s="80"/>
      <c r="AN977" s="80"/>
    </row>
    <row r="978" spans="1:40" ht="12.75" customHeight="1" x14ac:dyDescent="0.2">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c r="AF978" s="80"/>
      <c r="AG978" s="80"/>
      <c r="AH978" s="80"/>
      <c r="AI978" s="80"/>
      <c r="AJ978" s="80"/>
      <c r="AK978" s="80"/>
      <c r="AM978" s="80"/>
      <c r="AN978" s="80"/>
    </row>
    <row r="979" spans="1:40" ht="12.75" customHeight="1" x14ac:dyDescent="0.2">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c r="AF979" s="80"/>
      <c r="AG979" s="80"/>
      <c r="AH979" s="80"/>
      <c r="AI979" s="80"/>
      <c r="AJ979" s="80"/>
      <c r="AK979" s="80"/>
      <c r="AM979" s="80"/>
      <c r="AN979" s="80"/>
    </row>
    <row r="980" spans="1:40" ht="12.75" customHeight="1" x14ac:dyDescent="0.2">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c r="AF980" s="80"/>
      <c r="AG980" s="80"/>
      <c r="AH980" s="80"/>
      <c r="AI980" s="80"/>
      <c r="AJ980" s="80"/>
      <c r="AK980" s="80"/>
      <c r="AM980" s="80"/>
      <c r="AN980" s="80"/>
    </row>
    <row r="981" spans="1:40" ht="12.75" customHeight="1" x14ac:dyDescent="0.2">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c r="AF981" s="80"/>
      <c r="AG981" s="80"/>
      <c r="AH981" s="80"/>
      <c r="AI981" s="80"/>
      <c r="AJ981" s="80"/>
      <c r="AK981" s="80"/>
      <c r="AM981" s="80"/>
      <c r="AN981" s="80"/>
    </row>
    <row r="982" spans="1:40" ht="12.75" customHeight="1" x14ac:dyDescent="0.2">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80"/>
      <c r="AE982" s="80"/>
      <c r="AF982" s="80"/>
      <c r="AG982" s="80"/>
      <c r="AH982" s="80"/>
      <c r="AI982" s="80"/>
      <c r="AJ982" s="80"/>
      <c r="AK982" s="80"/>
      <c r="AM982" s="80"/>
      <c r="AN982" s="80"/>
    </row>
    <row r="983" spans="1:40" ht="12.75" customHeight="1" x14ac:dyDescent="0.2">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80"/>
      <c r="AE983" s="80"/>
      <c r="AF983" s="80"/>
      <c r="AG983" s="80"/>
      <c r="AH983" s="80"/>
      <c r="AI983" s="80"/>
      <c r="AJ983" s="80"/>
      <c r="AK983" s="80"/>
      <c r="AM983" s="80"/>
      <c r="AN983" s="80"/>
    </row>
    <row r="984" spans="1:40" ht="12.75" customHeight="1" x14ac:dyDescent="0.2">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c r="AF984" s="80"/>
      <c r="AG984" s="80"/>
      <c r="AH984" s="80"/>
      <c r="AI984" s="80"/>
      <c r="AJ984" s="80"/>
      <c r="AK984" s="80"/>
      <c r="AM984" s="80"/>
      <c r="AN984" s="80"/>
    </row>
    <row r="985" spans="1:40" ht="12.75" customHeight="1" x14ac:dyDescent="0.2">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c r="AH985" s="80"/>
      <c r="AI985" s="80"/>
      <c r="AJ985" s="80"/>
      <c r="AK985" s="80"/>
      <c r="AM985" s="80"/>
      <c r="AN985" s="80"/>
    </row>
    <row r="986" spans="1:40" ht="12.75" customHeight="1" x14ac:dyDescent="0.2">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c r="AH986" s="80"/>
      <c r="AI986" s="80"/>
      <c r="AJ986" s="80"/>
      <c r="AK986" s="80"/>
      <c r="AM986" s="80"/>
      <c r="AN986" s="80"/>
    </row>
    <row r="987" spans="1:40" ht="12.75" customHeight="1" x14ac:dyDescent="0.2">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c r="AF987" s="80"/>
      <c r="AG987" s="80"/>
      <c r="AH987" s="80"/>
      <c r="AI987" s="80"/>
      <c r="AJ987" s="80"/>
      <c r="AK987" s="80"/>
      <c r="AM987" s="80"/>
      <c r="AN987" s="80"/>
    </row>
    <row r="988" spans="1:40" ht="12.75" customHeight="1" x14ac:dyDescent="0.2">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c r="AF988" s="80"/>
      <c r="AG988" s="80"/>
      <c r="AH988" s="80"/>
      <c r="AI988" s="80"/>
      <c r="AJ988" s="80"/>
      <c r="AK988" s="80"/>
      <c r="AM988" s="80"/>
      <c r="AN988" s="80"/>
    </row>
    <row r="989" spans="1:40" ht="12.75" customHeight="1" x14ac:dyDescent="0.2">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c r="AH989" s="80"/>
      <c r="AI989" s="80"/>
      <c r="AJ989" s="80"/>
      <c r="AK989" s="80"/>
      <c r="AM989" s="80"/>
      <c r="AN989" s="80"/>
    </row>
    <row r="990" spans="1:40" ht="12.75" customHeight="1" x14ac:dyDescent="0.2">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c r="AF990" s="80"/>
      <c r="AG990" s="80"/>
      <c r="AH990" s="80"/>
      <c r="AI990" s="80"/>
      <c r="AJ990" s="80"/>
      <c r="AK990" s="80"/>
      <c r="AM990" s="80"/>
      <c r="AN990" s="80"/>
    </row>
    <row r="991" spans="1:40" ht="12.75" customHeight="1" x14ac:dyDescent="0.2">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c r="AF991" s="80"/>
      <c r="AG991" s="80"/>
      <c r="AH991" s="80"/>
      <c r="AI991" s="80"/>
      <c r="AJ991" s="80"/>
      <c r="AK991" s="80"/>
      <c r="AM991" s="80"/>
      <c r="AN991" s="80"/>
    </row>
    <row r="992" spans="1:40" ht="12.75" customHeight="1" x14ac:dyDescent="0.2">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80"/>
      <c r="AE992" s="80"/>
      <c r="AF992" s="80"/>
      <c r="AG992" s="80"/>
      <c r="AH992" s="80"/>
      <c r="AI992" s="80"/>
      <c r="AJ992" s="80"/>
      <c r="AK992" s="80"/>
      <c r="AM992" s="80"/>
      <c r="AN992" s="80"/>
    </row>
    <row r="993" spans="1:40" ht="12.75" customHeight="1" x14ac:dyDescent="0.2">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0"/>
      <c r="AM993" s="80"/>
      <c r="AN993" s="80"/>
    </row>
    <row r="994" spans="1:40" ht="12.75" customHeight="1" x14ac:dyDescent="0.2">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80"/>
      <c r="AE994" s="80"/>
      <c r="AF994" s="80"/>
      <c r="AG994" s="80"/>
      <c r="AH994" s="80"/>
      <c r="AI994" s="80"/>
      <c r="AJ994" s="80"/>
      <c r="AK994" s="80"/>
      <c r="AM994" s="80"/>
      <c r="AN994" s="80"/>
    </row>
    <row r="995" spans="1:40" ht="12.75" customHeight="1" x14ac:dyDescent="0.2">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80"/>
      <c r="AE995" s="80"/>
      <c r="AF995" s="80"/>
      <c r="AG995" s="80"/>
      <c r="AH995" s="80"/>
      <c r="AI995" s="80"/>
      <c r="AJ995" s="80"/>
      <c r="AK995" s="80"/>
      <c r="AM995" s="80"/>
      <c r="AN995" s="80"/>
    </row>
    <row r="996" spans="1:40" ht="12.75" customHeight="1" x14ac:dyDescent="0.2">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80"/>
      <c r="AE996" s="80"/>
      <c r="AF996" s="80"/>
      <c r="AG996" s="80"/>
      <c r="AH996" s="80"/>
      <c r="AI996" s="80"/>
      <c r="AJ996" s="80"/>
      <c r="AK996" s="80"/>
      <c r="AM996" s="80"/>
      <c r="AN996" s="80"/>
    </row>
    <row r="997" spans="1:40" ht="12.75" customHeight="1" x14ac:dyDescent="0.2">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80"/>
      <c r="AE997" s="80"/>
      <c r="AF997" s="80"/>
      <c r="AG997" s="80"/>
      <c r="AH997" s="80"/>
      <c r="AI997" s="80"/>
      <c r="AJ997" s="80"/>
      <c r="AK997" s="80"/>
      <c r="AM997" s="80"/>
      <c r="AN997" s="80"/>
    </row>
    <row r="998" spans="1:40" ht="12.75" customHeight="1" x14ac:dyDescent="0.2">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c r="AA998" s="80"/>
      <c r="AB998" s="80"/>
      <c r="AC998" s="80"/>
      <c r="AD998" s="80"/>
      <c r="AE998" s="80"/>
      <c r="AF998" s="80"/>
      <c r="AG998" s="80"/>
      <c r="AH998" s="80"/>
      <c r="AI998" s="80"/>
      <c r="AJ998" s="80"/>
      <c r="AK998" s="80"/>
      <c r="AM998" s="80"/>
      <c r="AN998" s="80"/>
    </row>
    <row r="999" spans="1:40" ht="12.75" customHeight="1" x14ac:dyDescent="0.2">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c r="AA999" s="80"/>
      <c r="AB999" s="80"/>
      <c r="AC999" s="80"/>
      <c r="AD999" s="80"/>
      <c r="AE999" s="80"/>
      <c r="AF999" s="80"/>
      <c r="AG999" s="80"/>
      <c r="AH999" s="80"/>
      <c r="AI999" s="80"/>
      <c r="AJ999" s="80"/>
      <c r="AK999" s="80"/>
      <c r="AM999" s="80"/>
      <c r="AN999" s="80"/>
    </row>
    <row r="1000" spans="1:40" ht="12.75" customHeight="1" x14ac:dyDescent="0.2">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c r="AA1000" s="80"/>
      <c r="AB1000" s="80"/>
      <c r="AC1000" s="80"/>
      <c r="AD1000" s="80"/>
      <c r="AE1000" s="80"/>
      <c r="AF1000" s="80"/>
      <c r="AG1000" s="80"/>
      <c r="AH1000" s="80"/>
      <c r="AI1000" s="80"/>
      <c r="AJ1000" s="80"/>
      <c r="AK1000" s="80"/>
      <c r="AM1000" s="80"/>
      <c r="AN1000" s="80"/>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167" priority="1" operator="between">
      <formula>$L$31</formula>
      <formula>$M$31</formula>
    </cfRule>
  </conditionalFormatting>
  <conditionalFormatting sqref="H36:I39">
    <cfRule type="cellIs" dxfId="166" priority="2" operator="between">
      <formula>$L$30</formula>
      <formula>$M$30</formula>
    </cfRule>
  </conditionalFormatting>
  <conditionalFormatting sqref="H36:I39">
    <cfRule type="cellIs" dxfId="165" priority="3" operator="between">
      <formula>#REF!</formula>
      <formula>$M$29</formula>
    </cfRule>
  </conditionalFormatting>
  <conditionalFormatting sqref="H36:H39">
    <cfRule type="cellIs" dxfId="164" priority="4" operator="between">
      <formula>$K$34</formula>
      <formula>$L$34</formula>
    </cfRule>
  </conditionalFormatting>
  <conditionalFormatting sqref="H36:H39">
    <cfRule type="cellIs" dxfId="163" priority="5" operator="between">
      <formula>$K$32</formula>
      <formula>$L$32</formula>
    </cfRule>
  </conditionalFormatting>
  <conditionalFormatting sqref="H36:H39">
    <cfRule type="cellIs" dxfId="162" priority="6" operator="between">
      <formula>$K$30</formula>
      <formula>$L$30</formula>
    </cfRule>
  </conditionalFormatting>
  <conditionalFormatting sqref="H36:H39">
    <cfRule type="cellIs" dxfId="161" priority="7" operator="between">
      <formula>$K$34</formula>
      <formula>$L$34</formula>
    </cfRule>
  </conditionalFormatting>
  <conditionalFormatting sqref="H36:H39">
    <cfRule type="cellIs" dxfId="160" priority="8" operator="between">
      <formula>$K$32</formula>
      <formula>$L$32</formula>
    </cfRule>
  </conditionalFormatting>
  <conditionalFormatting sqref="H36:H39">
    <cfRule type="cellIs" dxfId="159" priority="9" operator="between">
      <formula>$K$30</formula>
      <formula>$L$30</formula>
    </cfRule>
  </conditionalFormatting>
  <dataValidations count="7">
    <dataValidation type="list" allowBlank="1" showInputMessage="1" showErrorMessage="1" prompt=" - " sqref="C14" xr:uid="{00000000-0002-0000-0000-000000000000}">
      <formula1>$O$57:$O$60</formula1>
    </dataValidation>
    <dataValidation type="list" allowBlank="1" showInputMessage="1" showErrorMessage="1" prompt=" - " sqref="C19" xr:uid="{00000000-0002-0000-0000-000001000000}">
      <formula1>$O$46:$O$55</formula1>
    </dataValidation>
    <dataValidation type="list" allowBlank="1" showInputMessage="1" showErrorMessage="1" prompt=" - " sqref="C7" xr:uid="{00000000-0002-0000-0000-000002000000}">
      <formula1>$O$24:$O$37</formula1>
    </dataValidation>
    <dataValidation type="list" allowBlank="1" showInputMessage="1" showErrorMessage="1" prompt=" - " sqref="D24" xr:uid="{00000000-0002-0000-0000-000003000000}">
      <formula1>$O$7:$O$9</formula1>
    </dataValidation>
    <dataValidation type="list" allowBlank="1" showInputMessage="1" showErrorMessage="1" prompt=" - " sqref="L7" xr:uid="{00000000-0002-0000-0000-000004000000}">
      <formula1>$O$18:$O$21</formula1>
    </dataValidation>
    <dataValidation type="list" allowBlank="1" showInputMessage="1" showErrorMessage="1" prompt=" - " sqref="M19:M22 B25 D25 B27" xr:uid="{00000000-0002-0000-0000-000005000000}">
      <formula1>$O$11:$O$16</formula1>
    </dataValidation>
    <dataValidation type="list" allowBlank="1" showInputMessage="1" showErrorMessage="1" prompt=" - " sqref="B24" xr:uid="{00000000-0002-0000-0000-000006000000}">
      <formula1>$O$3:$O$5</formula1>
    </dataValidation>
  </dataValidations>
  <pageMargins left="0.70866141732283472" right="0.70866141732283472" top="0.74803149606299213" bottom="0.74803149606299213" header="0" footer="0"/>
  <pageSetup scale="28"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r:uid="{00000000-0002-0000-0000-000007000000}">
          <x14:formula1>
            <xm:f>Listas!$A$37:$A$41</xm:f>
          </x14:formula1>
          <xm:sqref>C9:M9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999"/>
  <sheetViews>
    <sheetView showGridLines="0" tabSelected="1" view="pageBreakPreview" zoomScale="80" zoomScaleNormal="100" zoomScaleSheetLayoutView="80" workbookViewId="0">
      <selection activeCell="I38" sqref="I38"/>
    </sheetView>
  </sheetViews>
  <sheetFormatPr baseColWidth="10" defaultColWidth="14.42578125" defaultRowHeight="15" customHeight="1" x14ac:dyDescent="0.2"/>
  <cols>
    <col min="1" max="1" width="17.42578125" style="81" customWidth="1"/>
    <col min="2" max="2" width="20.28515625" style="81" customWidth="1"/>
    <col min="3" max="3" width="16.28515625" style="81" customWidth="1"/>
    <col min="4" max="4" width="21.42578125" style="81" customWidth="1"/>
    <col min="5" max="10" width="17.7109375" style="81" customWidth="1"/>
    <col min="11" max="11" width="16.7109375" style="81" customWidth="1"/>
    <col min="12" max="12" width="15.140625" style="81" customWidth="1"/>
    <col min="13" max="13" width="16.5703125" style="81" customWidth="1"/>
    <col min="14" max="14" width="3.5703125" style="81" customWidth="1"/>
    <col min="15" max="15" width="93.7109375" style="81" hidden="1" customWidth="1"/>
    <col min="16" max="37" width="11.42578125" style="81" customWidth="1"/>
    <col min="38" max="38" width="10" style="81" customWidth="1"/>
    <col min="39" max="40" width="11.42578125" style="81" customWidth="1"/>
    <col min="41" max="16384" width="14.42578125" style="81"/>
  </cols>
  <sheetData>
    <row r="1" spans="1:40" ht="25.5" customHeight="1" x14ac:dyDescent="0.2">
      <c r="A1" s="299"/>
      <c r="B1" s="274"/>
      <c r="C1" s="299" t="s">
        <v>0</v>
      </c>
      <c r="D1" s="272"/>
      <c r="E1" s="272"/>
      <c r="F1" s="272"/>
      <c r="G1" s="272"/>
      <c r="H1" s="272"/>
      <c r="I1" s="272"/>
      <c r="J1" s="274"/>
      <c r="K1" s="293" t="s">
        <v>1</v>
      </c>
      <c r="L1" s="270"/>
      <c r="M1" s="268"/>
      <c r="N1" s="80"/>
      <c r="O1" s="80"/>
      <c r="P1" s="80"/>
      <c r="Q1" s="80"/>
      <c r="R1" s="80"/>
      <c r="S1" s="80"/>
      <c r="T1" s="80"/>
      <c r="U1" s="80"/>
      <c r="V1" s="80"/>
      <c r="W1" s="80"/>
      <c r="X1" s="80"/>
      <c r="Y1" s="80"/>
      <c r="Z1" s="80"/>
      <c r="AA1" s="80"/>
      <c r="AB1" s="80"/>
      <c r="AC1" s="80"/>
      <c r="AD1" s="80"/>
      <c r="AE1" s="80"/>
      <c r="AF1" s="80"/>
      <c r="AG1" s="80"/>
      <c r="AH1" s="80"/>
      <c r="AI1" s="80"/>
      <c r="AJ1" s="80"/>
      <c r="AK1" s="80"/>
      <c r="AM1" s="80"/>
      <c r="AN1" s="80"/>
    </row>
    <row r="2" spans="1:40" ht="25.5" customHeight="1" x14ac:dyDescent="0.2">
      <c r="A2" s="280"/>
      <c r="B2" s="276"/>
      <c r="C2" s="280"/>
      <c r="D2" s="288"/>
      <c r="E2" s="288"/>
      <c r="F2" s="288"/>
      <c r="G2" s="288"/>
      <c r="H2" s="288"/>
      <c r="I2" s="288"/>
      <c r="J2" s="276"/>
      <c r="K2" s="293" t="s">
        <v>2</v>
      </c>
      <c r="L2" s="270"/>
      <c r="M2" s="268"/>
      <c r="N2" s="80"/>
      <c r="O2" s="82" t="s">
        <v>3</v>
      </c>
      <c r="P2" s="80"/>
      <c r="Q2" s="80"/>
      <c r="R2" s="80"/>
      <c r="S2" s="80"/>
      <c r="T2" s="80"/>
      <c r="U2" s="80"/>
      <c r="V2" s="80"/>
      <c r="W2" s="80"/>
      <c r="X2" s="80"/>
      <c r="Y2" s="80"/>
      <c r="Z2" s="80"/>
      <c r="AA2" s="80"/>
      <c r="AB2" s="80"/>
      <c r="AC2" s="80"/>
      <c r="AD2" s="80"/>
      <c r="AE2" s="80"/>
      <c r="AF2" s="80"/>
      <c r="AG2" s="80"/>
      <c r="AH2" s="80"/>
      <c r="AI2" s="80"/>
      <c r="AJ2" s="80"/>
      <c r="AK2" s="80"/>
      <c r="AM2" s="80"/>
      <c r="AN2" s="80"/>
    </row>
    <row r="3" spans="1:40" ht="25.5" customHeight="1" x14ac:dyDescent="0.2">
      <c r="A3" s="281"/>
      <c r="B3" s="278"/>
      <c r="C3" s="281"/>
      <c r="D3" s="285"/>
      <c r="E3" s="285"/>
      <c r="F3" s="285"/>
      <c r="G3" s="285"/>
      <c r="H3" s="285"/>
      <c r="I3" s="285"/>
      <c r="J3" s="278"/>
      <c r="K3" s="293" t="s">
        <v>4</v>
      </c>
      <c r="L3" s="270"/>
      <c r="M3" s="268"/>
      <c r="N3" s="80"/>
      <c r="O3" s="80" t="s">
        <v>5</v>
      </c>
      <c r="P3" s="80"/>
      <c r="Q3" s="80"/>
      <c r="R3" s="80"/>
      <c r="S3" s="80"/>
      <c r="T3" s="80"/>
      <c r="U3" s="80"/>
      <c r="V3" s="80"/>
      <c r="W3" s="80"/>
      <c r="X3" s="80"/>
      <c r="Y3" s="80"/>
      <c r="Z3" s="80"/>
      <c r="AA3" s="80"/>
      <c r="AB3" s="80"/>
      <c r="AC3" s="80"/>
      <c r="AD3" s="80"/>
      <c r="AE3" s="80"/>
      <c r="AF3" s="80"/>
      <c r="AG3" s="80"/>
      <c r="AH3" s="80"/>
      <c r="AI3" s="80"/>
      <c r="AJ3" s="80"/>
      <c r="AK3" s="80"/>
      <c r="AM3" s="80"/>
      <c r="AN3" s="80"/>
    </row>
    <row r="4" spans="1:40" ht="14.25" customHeight="1" x14ac:dyDescent="0.2">
      <c r="A4" s="83"/>
      <c r="B4" s="84"/>
      <c r="C4" s="84"/>
      <c r="D4" s="84"/>
      <c r="E4" s="84"/>
      <c r="F4" s="84"/>
      <c r="G4" s="84"/>
      <c r="H4" s="84"/>
      <c r="I4" s="84"/>
      <c r="J4" s="84"/>
      <c r="K4" s="85"/>
      <c r="L4" s="85"/>
      <c r="M4" s="86"/>
      <c r="N4" s="80"/>
      <c r="O4" s="80" t="s">
        <v>6</v>
      </c>
      <c r="P4" s="80"/>
      <c r="Q4" s="80"/>
      <c r="R4" s="80"/>
      <c r="S4" s="80"/>
      <c r="T4" s="80"/>
      <c r="U4" s="80"/>
      <c r="V4" s="80"/>
      <c r="W4" s="80"/>
      <c r="X4" s="80"/>
      <c r="Y4" s="80"/>
      <c r="Z4" s="80"/>
      <c r="AA4" s="80"/>
      <c r="AB4" s="80"/>
      <c r="AC4" s="80"/>
      <c r="AD4" s="80"/>
      <c r="AE4" s="80"/>
      <c r="AF4" s="80"/>
      <c r="AG4" s="80"/>
      <c r="AH4" s="80"/>
      <c r="AI4" s="80"/>
      <c r="AJ4" s="80"/>
      <c r="AK4" s="80"/>
      <c r="AM4" s="80"/>
      <c r="AN4" s="80"/>
    </row>
    <row r="5" spans="1:40" ht="13.5" customHeight="1" x14ac:dyDescent="0.2">
      <c r="A5" s="300" t="s">
        <v>7</v>
      </c>
      <c r="B5" s="270"/>
      <c r="C5" s="270"/>
      <c r="D5" s="270"/>
      <c r="E5" s="270"/>
      <c r="F5" s="270"/>
      <c r="G5" s="270"/>
      <c r="H5" s="270"/>
      <c r="I5" s="270"/>
      <c r="J5" s="270"/>
      <c r="K5" s="270"/>
      <c r="L5" s="270"/>
      <c r="M5" s="268"/>
      <c r="N5" s="80"/>
      <c r="O5" s="80" t="s">
        <v>8</v>
      </c>
      <c r="P5" s="80"/>
      <c r="Q5" s="80"/>
      <c r="R5" s="80"/>
      <c r="S5" s="80"/>
      <c r="T5" s="80"/>
      <c r="U5" s="80"/>
      <c r="V5" s="80"/>
      <c r="W5" s="80"/>
      <c r="X5" s="80"/>
      <c r="Y5" s="80"/>
      <c r="Z5" s="80"/>
      <c r="AA5" s="80"/>
      <c r="AB5" s="80"/>
      <c r="AC5" s="80"/>
      <c r="AD5" s="80"/>
      <c r="AE5" s="80"/>
      <c r="AF5" s="80"/>
      <c r="AG5" s="80"/>
      <c r="AH5" s="80"/>
      <c r="AI5" s="80"/>
      <c r="AJ5" s="80"/>
      <c r="AK5" s="80"/>
      <c r="AM5" s="80"/>
      <c r="AN5" s="80"/>
    </row>
    <row r="6" spans="1:40" ht="13.5" customHeight="1" x14ac:dyDescent="0.2">
      <c r="A6" s="87"/>
      <c r="B6" s="88"/>
      <c r="C6" s="88"/>
      <c r="D6" s="88"/>
      <c r="E6" s="88"/>
      <c r="F6" s="88"/>
      <c r="G6" s="88"/>
      <c r="H6" s="88"/>
      <c r="I6" s="88"/>
      <c r="J6" s="88"/>
      <c r="K6" s="88"/>
      <c r="L6" s="88"/>
      <c r="M6" s="89"/>
      <c r="N6" s="80"/>
      <c r="O6" s="82" t="s">
        <v>9</v>
      </c>
      <c r="P6" s="80"/>
      <c r="Q6" s="80"/>
      <c r="R6" s="80"/>
      <c r="S6" s="80"/>
      <c r="T6" s="80"/>
      <c r="U6" s="80"/>
      <c r="V6" s="80"/>
      <c r="W6" s="80"/>
      <c r="X6" s="80"/>
      <c r="Y6" s="80"/>
      <c r="Z6" s="80"/>
      <c r="AA6" s="80"/>
      <c r="AB6" s="80"/>
      <c r="AC6" s="80"/>
      <c r="AD6" s="80"/>
      <c r="AE6" s="80"/>
      <c r="AF6" s="80"/>
      <c r="AG6" s="80"/>
      <c r="AH6" s="80"/>
      <c r="AI6" s="80"/>
      <c r="AJ6" s="80"/>
      <c r="AK6" s="80"/>
      <c r="AM6" s="80"/>
      <c r="AN6" s="80"/>
    </row>
    <row r="7" spans="1:40" ht="30" customHeight="1" x14ac:dyDescent="0.2">
      <c r="A7" s="267" t="s">
        <v>10</v>
      </c>
      <c r="B7" s="268"/>
      <c r="C7" s="291" t="s">
        <v>11</v>
      </c>
      <c r="D7" s="270"/>
      <c r="E7" s="270"/>
      <c r="F7" s="270"/>
      <c r="G7" s="270"/>
      <c r="H7" s="268"/>
      <c r="I7" s="267" t="s">
        <v>12</v>
      </c>
      <c r="J7" s="270"/>
      <c r="K7" s="268"/>
      <c r="L7" s="292" t="s">
        <v>13</v>
      </c>
      <c r="M7" s="268"/>
      <c r="N7" s="80"/>
      <c r="O7" s="80" t="s">
        <v>14</v>
      </c>
      <c r="P7" s="80"/>
      <c r="Q7" s="80"/>
      <c r="R7" s="80"/>
      <c r="S7" s="80"/>
      <c r="T7" s="80"/>
      <c r="U7" s="80"/>
      <c r="V7" s="80"/>
      <c r="W7" s="80"/>
      <c r="X7" s="80"/>
      <c r="Y7" s="80"/>
      <c r="Z7" s="80"/>
      <c r="AA7" s="80"/>
      <c r="AB7" s="80"/>
      <c r="AC7" s="80"/>
      <c r="AD7" s="80"/>
      <c r="AE7" s="80"/>
      <c r="AF7" s="80"/>
      <c r="AG7" s="80"/>
      <c r="AH7" s="80"/>
      <c r="AI7" s="80"/>
      <c r="AJ7" s="80"/>
      <c r="AK7" s="80"/>
      <c r="AM7" s="80"/>
      <c r="AN7" s="80"/>
    </row>
    <row r="8" spans="1:40" ht="30" customHeight="1" x14ac:dyDescent="0.2">
      <c r="A8" s="267" t="s">
        <v>15</v>
      </c>
      <c r="B8" s="268"/>
      <c r="C8" s="291" t="s">
        <v>16</v>
      </c>
      <c r="D8" s="270"/>
      <c r="E8" s="270"/>
      <c r="F8" s="270"/>
      <c r="G8" s="270"/>
      <c r="H8" s="270"/>
      <c r="I8" s="270"/>
      <c r="J8" s="270"/>
      <c r="K8" s="270"/>
      <c r="L8" s="270"/>
      <c r="M8" s="268"/>
      <c r="N8" s="80"/>
      <c r="O8" s="80" t="s">
        <v>17</v>
      </c>
      <c r="P8" s="80"/>
      <c r="Q8" s="80"/>
      <c r="R8" s="80"/>
      <c r="S8" s="80"/>
      <c r="T8" s="80"/>
      <c r="U8" s="80"/>
      <c r="V8" s="80"/>
      <c r="W8" s="80"/>
      <c r="X8" s="80"/>
      <c r="Y8" s="80"/>
      <c r="Z8" s="80"/>
      <c r="AA8" s="80"/>
      <c r="AB8" s="80"/>
      <c r="AC8" s="80"/>
      <c r="AD8" s="80"/>
      <c r="AE8" s="80"/>
      <c r="AF8" s="80"/>
      <c r="AG8" s="80"/>
      <c r="AH8" s="80"/>
      <c r="AI8" s="80"/>
      <c r="AJ8" s="80"/>
      <c r="AK8" s="80"/>
      <c r="AM8" s="80"/>
      <c r="AN8" s="80"/>
    </row>
    <row r="9" spans="1:40" ht="30" customHeight="1" x14ac:dyDescent="0.2">
      <c r="A9" s="267" t="s">
        <v>18</v>
      </c>
      <c r="B9" s="268"/>
      <c r="C9" s="291" t="s">
        <v>179</v>
      </c>
      <c r="D9" s="270"/>
      <c r="E9" s="270"/>
      <c r="F9" s="270"/>
      <c r="G9" s="270"/>
      <c r="H9" s="270"/>
      <c r="I9" s="270"/>
      <c r="J9" s="270"/>
      <c r="K9" s="270"/>
      <c r="L9" s="270"/>
      <c r="M9" s="268"/>
      <c r="N9" s="80"/>
      <c r="O9" s="80" t="s">
        <v>20</v>
      </c>
      <c r="P9" s="90"/>
      <c r="Q9" s="80"/>
      <c r="R9" s="80"/>
      <c r="S9" s="80"/>
      <c r="T9" s="80"/>
      <c r="U9" s="80"/>
      <c r="V9" s="80"/>
      <c r="W9" s="80"/>
      <c r="X9" s="80"/>
      <c r="Y9" s="80"/>
      <c r="Z9" s="80"/>
      <c r="AA9" s="80"/>
      <c r="AB9" s="80"/>
      <c r="AC9" s="80"/>
      <c r="AD9" s="80"/>
      <c r="AE9" s="80"/>
      <c r="AF9" s="80"/>
      <c r="AG9" s="80"/>
      <c r="AH9" s="80"/>
      <c r="AI9" s="80"/>
      <c r="AJ9" s="80"/>
      <c r="AK9" s="80"/>
      <c r="AM9" s="80"/>
      <c r="AN9" s="80"/>
    </row>
    <row r="10" spans="1:40" ht="13.5" customHeight="1" x14ac:dyDescent="0.2">
      <c r="A10" s="91"/>
      <c r="B10" s="80"/>
      <c r="C10" s="80"/>
      <c r="D10" s="80"/>
      <c r="E10" s="80"/>
      <c r="F10" s="80"/>
      <c r="G10" s="80"/>
      <c r="H10" s="80"/>
      <c r="I10" s="80"/>
      <c r="J10" s="80"/>
      <c r="K10" s="80"/>
      <c r="L10" s="80"/>
      <c r="M10" s="92"/>
      <c r="N10" s="80"/>
      <c r="O10" s="82" t="s">
        <v>21</v>
      </c>
      <c r="P10" s="80"/>
      <c r="Q10" s="80"/>
      <c r="R10" s="80"/>
      <c r="S10" s="80"/>
      <c r="T10" s="80"/>
      <c r="U10" s="80"/>
      <c r="V10" s="80"/>
      <c r="W10" s="80"/>
      <c r="X10" s="80"/>
      <c r="Y10" s="80"/>
      <c r="Z10" s="80"/>
      <c r="AA10" s="80"/>
      <c r="AB10" s="80"/>
      <c r="AC10" s="80"/>
      <c r="AD10" s="80"/>
      <c r="AE10" s="80"/>
      <c r="AF10" s="80"/>
      <c r="AG10" s="80"/>
      <c r="AH10" s="80"/>
      <c r="AI10" s="80"/>
      <c r="AJ10" s="80"/>
      <c r="AK10" s="80"/>
      <c r="AM10" s="80"/>
      <c r="AN10" s="80"/>
    </row>
    <row r="11" spans="1:40" ht="30" customHeight="1" x14ac:dyDescent="0.2">
      <c r="A11" s="267" t="s">
        <v>22</v>
      </c>
      <c r="B11" s="268"/>
      <c r="C11" s="291" t="s">
        <v>129</v>
      </c>
      <c r="D11" s="270"/>
      <c r="E11" s="270"/>
      <c r="F11" s="270"/>
      <c r="G11" s="270"/>
      <c r="H11" s="270"/>
      <c r="I11" s="270"/>
      <c r="J11" s="270"/>
      <c r="K11" s="93" t="s">
        <v>24</v>
      </c>
      <c r="L11" s="292" t="s">
        <v>130</v>
      </c>
      <c r="M11" s="268"/>
      <c r="N11" s="80"/>
      <c r="O11" s="80" t="s">
        <v>26</v>
      </c>
      <c r="P11" s="80"/>
      <c r="Q11" s="80"/>
      <c r="R11" s="80"/>
      <c r="S11" s="80"/>
      <c r="T11" s="80"/>
      <c r="U11" s="80"/>
      <c r="V11" s="80"/>
      <c r="W11" s="80"/>
      <c r="X11" s="80"/>
      <c r="Y11" s="80"/>
      <c r="Z11" s="80"/>
      <c r="AA11" s="80"/>
      <c r="AB11" s="80"/>
      <c r="AC11" s="80"/>
      <c r="AD11" s="80"/>
      <c r="AE11" s="80"/>
      <c r="AF11" s="80"/>
      <c r="AG11" s="80"/>
      <c r="AH11" s="80"/>
      <c r="AI11" s="80"/>
      <c r="AJ11" s="80"/>
      <c r="AK11" s="80"/>
      <c r="AM11" s="80"/>
      <c r="AN11" s="80"/>
    </row>
    <row r="12" spans="1:40" ht="30" customHeight="1" x14ac:dyDescent="0.2">
      <c r="A12" s="267" t="s">
        <v>27</v>
      </c>
      <c r="B12" s="268"/>
      <c r="C12" s="291" t="s">
        <v>131</v>
      </c>
      <c r="D12" s="270"/>
      <c r="E12" s="270"/>
      <c r="F12" s="270"/>
      <c r="G12" s="270"/>
      <c r="H12" s="270"/>
      <c r="I12" s="270"/>
      <c r="J12" s="270"/>
      <c r="K12" s="270"/>
      <c r="L12" s="270"/>
      <c r="M12" s="268"/>
      <c r="N12" s="80"/>
      <c r="O12" s="80" t="s">
        <v>29</v>
      </c>
      <c r="P12" s="80"/>
      <c r="Q12" s="80"/>
      <c r="R12" s="80"/>
      <c r="S12" s="80"/>
      <c r="T12" s="80"/>
      <c r="U12" s="80"/>
      <c r="V12" s="80"/>
      <c r="W12" s="80"/>
      <c r="X12" s="80"/>
      <c r="Y12" s="80"/>
      <c r="Z12" s="80"/>
      <c r="AA12" s="80"/>
      <c r="AB12" s="80"/>
      <c r="AC12" s="80"/>
      <c r="AD12" s="80"/>
      <c r="AE12" s="80"/>
      <c r="AF12" s="80"/>
      <c r="AG12" s="80"/>
      <c r="AH12" s="80"/>
      <c r="AI12" s="80"/>
      <c r="AJ12" s="80"/>
      <c r="AK12" s="80"/>
      <c r="AM12" s="80"/>
      <c r="AN12" s="80"/>
    </row>
    <row r="13" spans="1:40" ht="36" customHeight="1" x14ac:dyDescent="0.2">
      <c r="A13" s="267" t="s">
        <v>30</v>
      </c>
      <c r="B13" s="268"/>
      <c r="C13" s="291" t="s">
        <v>132</v>
      </c>
      <c r="D13" s="270"/>
      <c r="E13" s="270"/>
      <c r="F13" s="270"/>
      <c r="G13" s="270"/>
      <c r="H13" s="270"/>
      <c r="I13" s="270"/>
      <c r="J13" s="270"/>
      <c r="K13" s="270"/>
      <c r="L13" s="270"/>
      <c r="M13" s="268"/>
      <c r="N13" s="80"/>
      <c r="O13" s="80" t="s">
        <v>32</v>
      </c>
      <c r="P13" s="80"/>
      <c r="Q13" s="80"/>
      <c r="R13" s="80"/>
      <c r="S13" s="80"/>
      <c r="T13" s="80"/>
      <c r="U13" s="80"/>
      <c r="V13" s="80"/>
      <c r="W13" s="80"/>
      <c r="X13" s="80"/>
      <c r="Y13" s="80"/>
      <c r="Z13" s="80"/>
      <c r="AA13" s="80"/>
      <c r="AB13" s="80"/>
      <c r="AC13" s="80"/>
      <c r="AD13" s="80"/>
      <c r="AE13" s="80"/>
      <c r="AF13" s="80"/>
      <c r="AG13" s="80"/>
      <c r="AH13" s="80"/>
      <c r="AI13" s="80"/>
      <c r="AJ13" s="80"/>
      <c r="AK13" s="80"/>
      <c r="AM13" s="80"/>
      <c r="AN13" s="80"/>
    </row>
    <row r="14" spans="1:40" ht="30" customHeight="1" x14ac:dyDescent="0.2">
      <c r="A14" s="267" t="s">
        <v>33</v>
      </c>
      <c r="B14" s="268"/>
      <c r="C14" s="291" t="s">
        <v>34</v>
      </c>
      <c r="D14" s="270"/>
      <c r="E14" s="270"/>
      <c r="F14" s="270"/>
      <c r="G14" s="270"/>
      <c r="H14" s="270"/>
      <c r="I14" s="270"/>
      <c r="J14" s="270"/>
      <c r="K14" s="270"/>
      <c r="L14" s="270"/>
      <c r="M14" s="268"/>
      <c r="N14" s="80"/>
      <c r="O14" s="80" t="s">
        <v>35</v>
      </c>
      <c r="P14" s="80"/>
      <c r="Q14" s="80"/>
      <c r="R14" s="80"/>
      <c r="S14" s="80"/>
      <c r="T14" s="80"/>
      <c r="U14" s="80"/>
      <c r="V14" s="80"/>
      <c r="W14" s="80"/>
      <c r="X14" s="80"/>
      <c r="Y14" s="80"/>
      <c r="Z14" s="80"/>
      <c r="AA14" s="80"/>
      <c r="AB14" s="80"/>
      <c r="AC14" s="80"/>
      <c r="AD14" s="80"/>
      <c r="AE14" s="80"/>
      <c r="AF14" s="80"/>
      <c r="AG14" s="80"/>
      <c r="AH14" s="80"/>
      <c r="AI14" s="80"/>
      <c r="AJ14" s="80"/>
      <c r="AK14" s="80"/>
      <c r="AM14" s="80"/>
      <c r="AN14" s="80"/>
    </row>
    <row r="15" spans="1:40" ht="30" customHeight="1" x14ac:dyDescent="0.2">
      <c r="A15" s="267" t="s">
        <v>36</v>
      </c>
      <c r="B15" s="268"/>
      <c r="C15" s="291" t="s">
        <v>181</v>
      </c>
      <c r="D15" s="270"/>
      <c r="E15" s="270"/>
      <c r="F15" s="270"/>
      <c r="G15" s="270"/>
      <c r="H15" s="270"/>
      <c r="I15" s="270"/>
      <c r="J15" s="270"/>
      <c r="K15" s="270"/>
      <c r="L15" s="270"/>
      <c r="M15" s="268"/>
      <c r="N15" s="80"/>
      <c r="O15" s="80" t="s">
        <v>37</v>
      </c>
      <c r="P15" s="80"/>
      <c r="Q15" s="80"/>
      <c r="R15" s="80"/>
      <c r="S15" s="80"/>
      <c r="T15" s="80"/>
      <c r="U15" s="80"/>
      <c r="V15" s="80"/>
      <c r="W15" s="80"/>
      <c r="X15" s="80"/>
      <c r="Y15" s="80"/>
      <c r="Z15" s="80"/>
      <c r="AA15" s="80"/>
      <c r="AB15" s="80"/>
      <c r="AC15" s="80"/>
      <c r="AD15" s="80"/>
      <c r="AE15" s="80"/>
      <c r="AF15" s="80"/>
      <c r="AG15" s="80"/>
      <c r="AH15" s="80"/>
      <c r="AI15" s="80"/>
      <c r="AJ15" s="80"/>
      <c r="AK15" s="80"/>
      <c r="AM15" s="80"/>
      <c r="AN15" s="80"/>
    </row>
    <row r="16" spans="1:40" ht="13.5" customHeight="1" x14ac:dyDescent="0.2">
      <c r="A16" s="91"/>
      <c r="B16" s="80"/>
      <c r="C16" s="80"/>
      <c r="D16" s="80"/>
      <c r="E16" s="80"/>
      <c r="F16" s="80"/>
      <c r="G16" s="80"/>
      <c r="H16" s="80"/>
      <c r="I16" s="80"/>
      <c r="J16" s="80"/>
      <c r="K16" s="80"/>
      <c r="L16" s="80"/>
      <c r="M16" s="92"/>
      <c r="N16" s="80"/>
      <c r="O16" s="80" t="s">
        <v>38</v>
      </c>
      <c r="P16" s="80"/>
      <c r="Q16" s="80"/>
      <c r="R16" s="80"/>
      <c r="S16" s="80"/>
      <c r="T16" s="80"/>
      <c r="U16" s="80"/>
      <c r="V16" s="80"/>
      <c r="W16" s="80"/>
      <c r="X16" s="80"/>
      <c r="Y16" s="80"/>
      <c r="Z16" s="80"/>
      <c r="AA16" s="80"/>
      <c r="AB16" s="80"/>
      <c r="AC16" s="80"/>
      <c r="AD16" s="80"/>
      <c r="AE16" s="80"/>
      <c r="AF16" s="80"/>
      <c r="AG16" s="80"/>
      <c r="AH16" s="80"/>
      <c r="AI16" s="80"/>
      <c r="AJ16" s="80"/>
      <c r="AK16" s="80"/>
      <c r="AM16" s="80"/>
      <c r="AN16" s="80"/>
    </row>
    <row r="17" spans="1:40" ht="17.25" customHeight="1" x14ac:dyDescent="0.2">
      <c r="A17" s="287" t="s">
        <v>39</v>
      </c>
      <c r="B17" s="274"/>
      <c r="C17" s="287" t="s">
        <v>40</v>
      </c>
      <c r="D17" s="274"/>
      <c r="E17" s="296" t="s">
        <v>41</v>
      </c>
      <c r="F17" s="297"/>
      <c r="G17" s="297"/>
      <c r="H17" s="297"/>
      <c r="I17" s="297"/>
      <c r="J17" s="297"/>
      <c r="K17" s="297"/>
      <c r="L17" s="297"/>
      <c r="M17" s="298"/>
      <c r="N17" s="80"/>
      <c r="O17" s="82" t="s">
        <v>42</v>
      </c>
      <c r="P17" s="80"/>
      <c r="Q17" s="80"/>
      <c r="R17" s="80"/>
      <c r="S17" s="80"/>
      <c r="T17" s="80"/>
      <c r="U17" s="80"/>
      <c r="V17" s="80"/>
      <c r="W17" s="80"/>
      <c r="X17" s="80"/>
      <c r="Y17" s="80"/>
      <c r="Z17" s="80"/>
      <c r="AA17" s="80"/>
      <c r="AB17" s="80"/>
      <c r="AC17" s="80"/>
      <c r="AD17" s="80"/>
      <c r="AE17" s="80"/>
      <c r="AF17" s="80"/>
      <c r="AG17" s="80"/>
      <c r="AH17" s="80"/>
      <c r="AI17" s="80"/>
      <c r="AJ17" s="80"/>
      <c r="AK17" s="80"/>
      <c r="AM17" s="80"/>
      <c r="AN17" s="80"/>
    </row>
    <row r="18" spans="1:40" ht="53.25" customHeight="1" x14ac:dyDescent="0.2">
      <c r="A18" s="281"/>
      <c r="B18" s="278"/>
      <c r="C18" s="281"/>
      <c r="D18" s="278"/>
      <c r="E18" s="94" t="s">
        <v>43</v>
      </c>
      <c r="F18" s="267" t="s">
        <v>44</v>
      </c>
      <c r="G18" s="270"/>
      <c r="H18" s="268"/>
      <c r="I18" s="95" t="s">
        <v>45</v>
      </c>
      <c r="J18" s="267" t="s">
        <v>169</v>
      </c>
      <c r="K18" s="270"/>
      <c r="L18" s="268"/>
      <c r="M18" s="94" t="s">
        <v>46</v>
      </c>
      <c r="N18" s="80"/>
      <c r="O18" s="80" t="s">
        <v>47</v>
      </c>
      <c r="P18" s="80"/>
      <c r="Q18" s="80"/>
      <c r="R18" s="80"/>
      <c r="S18" s="80"/>
      <c r="T18" s="80"/>
      <c r="U18" s="80"/>
      <c r="V18" s="80"/>
      <c r="W18" s="80"/>
      <c r="X18" s="80"/>
      <c r="Y18" s="80"/>
      <c r="Z18" s="80"/>
      <c r="AA18" s="80"/>
      <c r="AB18" s="80"/>
      <c r="AC18" s="80"/>
      <c r="AD18" s="80"/>
      <c r="AE18" s="80"/>
      <c r="AF18" s="80"/>
      <c r="AG18" s="80"/>
      <c r="AH18" s="80"/>
      <c r="AI18" s="80"/>
      <c r="AJ18" s="80"/>
      <c r="AK18" s="80"/>
      <c r="AM18" s="80"/>
      <c r="AN18" s="80"/>
    </row>
    <row r="19" spans="1:40" ht="30" customHeight="1" x14ac:dyDescent="0.2">
      <c r="A19" s="279" t="s">
        <v>133</v>
      </c>
      <c r="B19" s="274"/>
      <c r="C19" s="290" t="s">
        <v>49</v>
      </c>
      <c r="D19" s="274"/>
      <c r="E19" s="96">
        <v>1</v>
      </c>
      <c r="F19" s="292" t="s">
        <v>134</v>
      </c>
      <c r="G19" s="270"/>
      <c r="H19" s="268"/>
      <c r="I19" s="97" t="s">
        <v>51</v>
      </c>
      <c r="J19" s="293" t="s">
        <v>52</v>
      </c>
      <c r="K19" s="270"/>
      <c r="L19" s="268"/>
      <c r="M19" s="98" t="s">
        <v>32</v>
      </c>
      <c r="N19" s="80"/>
      <c r="O19" s="80" t="s">
        <v>53</v>
      </c>
      <c r="P19" s="80"/>
      <c r="Q19" s="80"/>
      <c r="R19" s="80"/>
      <c r="S19" s="80"/>
      <c r="T19" s="80"/>
      <c r="U19" s="80"/>
      <c r="V19" s="80"/>
      <c r="W19" s="80"/>
      <c r="X19" s="80"/>
      <c r="Y19" s="80"/>
      <c r="Z19" s="80"/>
      <c r="AA19" s="80"/>
      <c r="AB19" s="80"/>
      <c r="AC19" s="80"/>
      <c r="AD19" s="80"/>
      <c r="AE19" s="80"/>
      <c r="AF19" s="80"/>
      <c r="AG19" s="80"/>
      <c r="AH19" s="80"/>
      <c r="AI19" s="80"/>
      <c r="AJ19" s="80"/>
      <c r="AK19" s="80"/>
      <c r="AM19" s="80"/>
      <c r="AN19" s="80"/>
    </row>
    <row r="20" spans="1:40" ht="30" customHeight="1" x14ac:dyDescent="0.2">
      <c r="A20" s="280"/>
      <c r="B20" s="276"/>
      <c r="C20" s="280"/>
      <c r="D20" s="276"/>
      <c r="E20" s="96">
        <v>2</v>
      </c>
      <c r="F20" s="292" t="s">
        <v>135</v>
      </c>
      <c r="G20" s="270"/>
      <c r="H20" s="268"/>
      <c r="I20" s="97" t="s">
        <v>51</v>
      </c>
      <c r="J20" s="293" t="s">
        <v>52</v>
      </c>
      <c r="K20" s="270"/>
      <c r="L20" s="268"/>
      <c r="M20" s="98" t="s">
        <v>32</v>
      </c>
      <c r="N20" s="80"/>
      <c r="O20" s="80" t="s">
        <v>13</v>
      </c>
      <c r="P20" s="80"/>
      <c r="Q20" s="80"/>
      <c r="R20" s="80"/>
      <c r="S20" s="80"/>
      <c r="T20" s="80"/>
      <c r="U20" s="80"/>
      <c r="V20" s="80"/>
      <c r="W20" s="80"/>
      <c r="X20" s="80"/>
      <c r="Y20" s="80"/>
      <c r="Z20" s="80"/>
      <c r="AA20" s="80"/>
      <c r="AB20" s="80"/>
      <c r="AC20" s="80"/>
      <c r="AD20" s="80"/>
      <c r="AE20" s="80"/>
      <c r="AF20" s="80"/>
      <c r="AG20" s="80"/>
      <c r="AH20" s="80"/>
      <c r="AI20" s="80"/>
      <c r="AJ20" s="80"/>
      <c r="AK20" s="80"/>
      <c r="AM20" s="80"/>
      <c r="AN20" s="80"/>
    </row>
    <row r="21" spans="1:40" ht="30" customHeight="1" x14ac:dyDescent="0.2">
      <c r="A21" s="280"/>
      <c r="B21" s="276"/>
      <c r="C21" s="280"/>
      <c r="D21" s="276"/>
      <c r="E21" s="96"/>
      <c r="F21" s="292"/>
      <c r="G21" s="270"/>
      <c r="H21" s="268"/>
      <c r="I21" s="97"/>
      <c r="J21" s="293"/>
      <c r="K21" s="270"/>
      <c r="L21" s="268"/>
      <c r="M21" s="98"/>
      <c r="N21" s="80"/>
      <c r="O21" s="80" t="s">
        <v>55</v>
      </c>
      <c r="P21" s="80"/>
      <c r="Q21" s="80"/>
      <c r="R21" s="80"/>
      <c r="S21" s="80"/>
      <c r="T21" s="80"/>
      <c r="U21" s="80"/>
      <c r="V21" s="80"/>
      <c r="W21" s="80"/>
      <c r="X21" s="80"/>
      <c r="Y21" s="80"/>
      <c r="Z21" s="80"/>
      <c r="AA21" s="80"/>
      <c r="AB21" s="80"/>
      <c r="AC21" s="80"/>
      <c r="AD21" s="80"/>
      <c r="AE21" s="80"/>
      <c r="AF21" s="80"/>
      <c r="AG21" s="80"/>
      <c r="AH21" s="80"/>
      <c r="AI21" s="80"/>
      <c r="AJ21" s="80"/>
      <c r="AK21" s="80"/>
      <c r="AM21" s="80"/>
      <c r="AN21" s="80"/>
    </row>
    <row r="22" spans="1:40" ht="30" customHeight="1" x14ac:dyDescent="0.2">
      <c r="A22" s="281"/>
      <c r="B22" s="278"/>
      <c r="C22" s="281"/>
      <c r="D22" s="278"/>
      <c r="E22" s="96"/>
      <c r="F22" s="292"/>
      <c r="G22" s="270"/>
      <c r="H22" s="268"/>
      <c r="I22" s="97"/>
      <c r="J22" s="293"/>
      <c r="K22" s="270"/>
      <c r="L22" s="268"/>
      <c r="M22" s="98"/>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M22" s="80"/>
      <c r="AN22" s="80"/>
    </row>
    <row r="23" spans="1:40" ht="13.5" customHeight="1" x14ac:dyDescent="0.2">
      <c r="A23" s="91"/>
      <c r="B23" s="80"/>
      <c r="C23" s="80"/>
      <c r="D23" s="80"/>
      <c r="E23" s="80"/>
      <c r="F23" s="80"/>
      <c r="G23" s="80"/>
      <c r="H23" s="80"/>
      <c r="I23" s="80"/>
      <c r="J23" s="80"/>
      <c r="K23" s="80"/>
      <c r="L23" s="80"/>
      <c r="M23" s="92"/>
      <c r="N23" s="80"/>
      <c r="O23" s="82" t="s">
        <v>56</v>
      </c>
      <c r="P23" s="80"/>
      <c r="Q23" s="80"/>
      <c r="R23" s="80"/>
      <c r="S23" s="80"/>
      <c r="T23" s="80"/>
      <c r="U23" s="80"/>
      <c r="V23" s="80"/>
      <c r="W23" s="80"/>
      <c r="X23" s="80"/>
      <c r="Y23" s="80"/>
      <c r="Z23" s="80"/>
      <c r="AA23" s="80"/>
      <c r="AB23" s="80"/>
      <c r="AC23" s="80"/>
      <c r="AD23" s="80"/>
      <c r="AE23" s="80"/>
      <c r="AF23" s="80"/>
      <c r="AG23" s="80"/>
      <c r="AH23" s="80"/>
      <c r="AI23" s="80"/>
      <c r="AJ23" s="80"/>
      <c r="AK23" s="80"/>
      <c r="AM23" s="80"/>
      <c r="AN23" s="80">
        <v>2002</v>
      </c>
    </row>
    <row r="24" spans="1:40" ht="45.75" customHeight="1" x14ac:dyDescent="0.2">
      <c r="A24" s="94" t="s">
        <v>57</v>
      </c>
      <c r="B24" s="99" t="s">
        <v>5</v>
      </c>
      <c r="C24" s="100" t="s">
        <v>58</v>
      </c>
      <c r="D24" s="99" t="s">
        <v>17</v>
      </c>
      <c r="E24" s="94" t="s">
        <v>59</v>
      </c>
      <c r="F24" s="101">
        <v>1</v>
      </c>
      <c r="G24" s="94" t="s">
        <v>174</v>
      </c>
      <c r="H24" s="102" t="s">
        <v>60</v>
      </c>
      <c r="I24" s="94" t="s">
        <v>61</v>
      </c>
      <c r="J24" s="102" t="s">
        <v>60</v>
      </c>
      <c r="K24" s="94" t="s">
        <v>62</v>
      </c>
      <c r="L24" s="315" t="s">
        <v>60</v>
      </c>
      <c r="M24" s="268"/>
      <c r="N24" s="80"/>
      <c r="O24" s="103" t="s">
        <v>63</v>
      </c>
      <c r="P24" s="80"/>
      <c r="Q24" s="80"/>
      <c r="R24" s="80"/>
      <c r="S24" s="80"/>
      <c r="T24" s="80"/>
      <c r="U24" s="80"/>
      <c r="V24" s="80"/>
      <c r="W24" s="80"/>
      <c r="X24" s="80"/>
      <c r="Y24" s="80"/>
      <c r="Z24" s="80"/>
      <c r="AA24" s="80"/>
      <c r="AB24" s="80"/>
      <c r="AC24" s="80"/>
      <c r="AD24" s="80"/>
      <c r="AE24" s="80"/>
      <c r="AF24" s="80"/>
      <c r="AG24" s="80"/>
      <c r="AH24" s="80"/>
      <c r="AI24" s="80"/>
      <c r="AJ24" s="80"/>
      <c r="AK24" s="80"/>
      <c r="AM24" s="80"/>
      <c r="AN24" s="80">
        <f>AN23+1</f>
        <v>2003</v>
      </c>
    </row>
    <row r="25" spans="1:40" ht="16.5" customHeight="1" x14ac:dyDescent="0.2">
      <c r="A25" s="282" t="s">
        <v>64</v>
      </c>
      <c r="B25" s="284" t="s">
        <v>32</v>
      </c>
      <c r="C25" s="282" t="s">
        <v>65</v>
      </c>
      <c r="D25" s="284" t="s">
        <v>32</v>
      </c>
      <c r="E25" s="282" t="s">
        <v>66</v>
      </c>
      <c r="F25" s="104" t="s">
        <v>67</v>
      </c>
      <c r="G25" s="105">
        <v>2020</v>
      </c>
      <c r="H25" s="105">
        <v>2021</v>
      </c>
      <c r="I25" s="105">
        <v>2022</v>
      </c>
      <c r="J25" s="105">
        <v>2023</v>
      </c>
      <c r="K25" s="105">
        <v>2024</v>
      </c>
      <c r="L25" s="312" t="s">
        <v>68</v>
      </c>
      <c r="M25" s="268"/>
      <c r="N25" s="80"/>
      <c r="O25" s="103" t="s">
        <v>69</v>
      </c>
      <c r="P25" s="80"/>
      <c r="Q25" s="80"/>
      <c r="R25" s="80"/>
      <c r="S25" s="80"/>
      <c r="T25" s="80"/>
      <c r="U25" s="80"/>
      <c r="V25" s="80"/>
      <c r="W25" s="80"/>
      <c r="X25" s="80"/>
      <c r="Y25" s="80"/>
      <c r="Z25" s="80"/>
      <c r="AA25" s="80"/>
      <c r="AB25" s="80"/>
      <c r="AC25" s="80"/>
      <c r="AD25" s="80"/>
      <c r="AE25" s="80"/>
      <c r="AF25" s="80"/>
      <c r="AG25" s="80"/>
      <c r="AH25" s="80"/>
      <c r="AI25" s="80"/>
      <c r="AJ25" s="80"/>
      <c r="AK25" s="80"/>
      <c r="AM25" s="80"/>
      <c r="AN25" s="80"/>
    </row>
    <row r="26" spans="1:40" ht="30" customHeight="1" x14ac:dyDescent="0.2">
      <c r="A26" s="283"/>
      <c r="B26" s="285"/>
      <c r="C26" s="283"/>
      <c r="D26" s="285"/>
      <c r="E26" s="286"/>
      <c r="F26" s="106" t="s">
        <v>70</v>
      </c>
      <c r="G26" s="102" t="s">
        <v>60</v>
      </c>
      <c r="H26" s="102" t="s">
        <v>60</v>
      </c>
      <c r="I26" s="102" t="s">
        <v>60</v>
      </c>
      <c r="J26" s="102" t="s">
        <v>60</v>
      </c>
      <c r="K26" s="102" t="s">
        <v>60</v>
      </c>
      <c r="L26" s="315" t="s">
        <v>60</v>
      </c>
      <c r="M26" s="268"/>
      <c r="N26" s="80"/>
      <c r="O26" s="103" t="s">
        <v>71</v>
      </c>
      <c r="P26" s="80"/>
      <c r="Q26" s="80"/>
      <c r="R26" s="80"/>
      <c r="S26" s="80"/>
      <c r="T26" s="80"/>
      <c r="U26" s="80"/>
      <c r="V26" s="80"/>
      <c r="W26" s="80"/>
      <c r="X26" s="80"/>
      <c r="Y26" s="80"/>
      <c r="Z26" s="80"/>
      <c r="AA26" s="80"/>
      <c r="AB26" s="80"/>
      <c r="AC26" s="80"/>
      <c r="AD26" s="80"/>
      <c r="AE26" s="80"/>
      <c r="AF26" s="80"/>
      <c r="AG26" s="80"/>
      <c r="AH26" s="80"/>
      <c r="AI26" s="80"/>
      <c r="AJ26" s="80"/>
      <c r="AK26" s="80"/>
      <c r="AM26" s="80"/>
      <c r="AN26" s="80"/>
    </row>
    <row r="27" spans="1:40" ht="30" customHeight="1" x14ac:dyDescent="0.2">
      <c r="A27" s="107"/>
      <c r="B27" s="108"/>
      <c r="C27" s="109"/>
      <c r="D27" s="109"/>
      <c r="E27" s="283"/>
      <c r="F27" s="110" t="s">
        <v>72</v>
      </c>
      <c r="G27" s="102" t="s">
        <v>60</v>
      </c>
      <c r="H27" s="102" t="s">
        <v>60</v>
      </c>
      <c r="I27" s="102" t="s">
        <v>60</v>
      </c>
      <c r="J27" s="102" t="s">
        <v>60</v>
      </c>
      <c r="K27" s="102" t="s">
        <v>60</v>
      </c>
      <c r="L27" s="315" t="s">
        <v>60</v>
      </c>
      <c r="M27" s="268"/>
      <c r="N27" s="80"/>
      <c r="O27" s="103" t="s">
        <v>73</v>
      </c>
      <c r="P27" s="80"/>
      <c r="Q27" s="80"/>
      <c r="R27" s="80"/>
      <c r="S27" s="80"/>
      <c r="T27" s="80"/>
      <c r="U27" s="80"/>
      <c r="V27" s="80"/>
      <c r="W27" s="80"/>
      <c r="X27" s="80"/>
      <c r="Y27" s="80"/>
      <c r="Z27" s="80"/>
      <c r="AA27" s="80"/>
      <c r="AB27" s="80"/>
      <c r="AC27" s="80"/>
      <c r="AD27" s="80"/>
      <c r="AE27" s="80"/>
      <c r="AF27" s="80"/>
      <c r="AG27" s="80"/>
      <c r="AH27" s="80"/>
      <c r="AI27" s="80"/>
      <c r="AJ27" s="80"/>
      <c r="AK27" s="80"/>
      <c r="AM27" s="80"/>
      <c r="AN27" s="80"/>
    </row>
    <row r="28" spans="1:40" ht="13.5" customHeight="1" x14ac:dyDescent="0.2">
      <c r="A28" s="91"/>
      <c r="B28" s="80"/>
      <c r="C28" s="80"/>
      <c r="D28" s="80"/>
      <c r="E28" s="80"/>
      <c r="F28" s="80"/>
      <c r="G28" s="80"/>
      <c r="H28" s="80"/>
      <c r="I28" s="80"/>
      <c r="J28" s="80"/>
      <c r="K28" s="80"/>
      <c r="L28" s="80"/>
      <c r="M28" s="92"/>
      <c r="N28" s="80"/>
      <c r="O28" s="103" t="s">
        <v>74</v>
      </c>
      <c r="P28" s="80"/>
      <c r="Q28" s="80"/>
      <c r="R28" s="80"/>
      <c r="S28" s="80"/>
      <c r="T28" s="80"/>
      <c r="U28" s="80"/>
      <c r="V28" s="80"/>
      <c r="W28" s="80"/>
      <c r="X28" s="80"/>
      <c r="Y28" s="80"/>
      <c r="Z28" s="80"/>
      <c r="AA28" s="80"/>
      <c r="AB28" s="80"/>
      <c r="AC28" s="80"/>
      <c r="AD28" s="80"/>
      <c r="AE28" s="80"/>
      <c r="AF28" s="80"/>
      <c r="AG28" s="80"/>
      <c r="AH28" s="80"/>
      <c r="AI28" s="80"/>
      <c r="AJ28" s="80"/>
      <c r="AK28" s="80"/>
      <c r="AM28" s="80"/>
      <c r="AN28" s="80" t="e">
        <f>#REF!+1</f>
        <v>#REF!</v>
      </c>
    </row>
    <row r="29" spans="1:40" ht="24.75" customHeight="1" x14ac:dyDescent="0.2">
      <c r="A29" s="287" t="s">
        <v>75</v>
      </c>
      <c r="B29" s="272"/>
      <c r="C29" s="274"/>
      <c r="D29" s="313" t="s">
        <v>76</v>
      </c>
      <c r="E29" s="298"/>
      <c r="F29" s="111">
        <v>85.01</v>
      </c>
      <c r="G29" s="112" t="s">
        <v>77</v>
      </c>
      <c r="H29" s="113">
        <v>1</v>
      </c>
      <c r="I29" s="271" t="s">
        <v>78</v>
      </c>
      <c r="J29" s="272"/>
      <c r="K29" s="114"/>
      <c r="L29" s="273"/>
      <c r="M29" s="274"/>
      <c r="N29" s="80"/>
      <c r="O29" s="103" t="s">
        <v>79</v>
      </c>
      <c r="P29" s="80"/>
      <c r="Q29" s="80"/>
      <c r="R29" s="80"/>
      <c r="S29" s="80"/>
      <c r="T29" s="80"/>
      <c r="U29" s="80"/>
      <c r="V29" s="80"/>
      <c r="W29" s="80"/>
      <c r="X29" s="80"/>
      <c r="Y29" s="80"/>
      <c r="Z29" s="80"/>
      <c r="AA29" s="80"/>
      <c r="AB29" s="80"/>
      <c r="AC29" s="80"/>
      <c r="AD29" s="80"/>
      <c r="AE29" s="80"/>
      <c r="AF29" s="80"/>
      <c r="AG29" s="80"/>
      <c r="AH29" s="80"/>
      <c r="AI29" s="80"/>
      <c r="AJ29" s="80"/>
      <c r="AK29" s="80"/>
      <c r="AM29" s="80"/>
      <c r="AN29" s="80" t="e">
        <f>AN28+1</f>
        <v>#REF!</v>
      </c>
    </row>
    <row r="30" spans="1:40" ht="24.75" customHeight="1" x14ac:dyDescent="0.2">
      <c r="A30" s="280"/>
      <c r="B30" s="288"/>
      <c r="C30" s="276"/>
      <c r="D30" s="314" t="s">
        <v>80</v>
      </c>
      <c r="E30" s="298"/>
      <c r="F30" s="115">
        <v>60.01</v>
      </c>
      <c r="G30" s="116" t="s">
        <v>77</v>
      </c>
      <c r="H30" s="117">
        <v>0.85</v>
      </c>
      <c r="I30" s="118"/>
      <c r="J30" s="119"/>
      <c r="K30" s="119"/>
      <c r="L30" s="275"/>
      <c r="M30" s="276"/>
      <c r="N30" s="80"/>
      <c r="O30" s="103" t="s">
        <v>81</v>
      </c>
      <c r="P30" s="80"/>
      <c r="Q30" s="80"/>
      <c r="R30" s="80"/>
      <c r="S30" s="80"/>
      <c r="T30" s="80"/>
      <c r="U30" s="80"/>
      <c r="V30" s="80"/>
      <c r="W30" s="80"/>
      <c r="X30" s="80"/>
      <c r="Y30" s="80"/>
      <c r="Z30" s="80"/>
      <c r="AA30" s="80"/>
      <c r="AB30" s="80"/>
      <c r="AC30" s="80"/>
      <c r="AD30" s="80"/>
      <c r="AE30" s="80"/>
      <c r="AF30" s="80"/>
      <c r="AG30" s="80"/>
      <c r="AH30" s="80"/>
      <c r="AI30" s="80"/>
      <c r="AJ30" s="80"/>
      <c r="AK30" s="80"/>
      <c r="AM30" s="80"/>
      <c r="AN30" s="80" t="e">
        <f t="shared" ref="AN30:AN32" si="0">#REF!+1</f>
        <v>#REF!</v>
      </c>
    </row>
    <row r="31" spans="1:40" ht="24.75" customHeight="1" x14ac:dyDescent="0.2">
      <c r="A31" s="281"/>
      <c r="B31" s="285"/>
      <c r="C31" s="278"/>
      <c r="D31" s="289" t="s">
        <v>82</v>
      </c>
      <c r="E31" s="268"/>
      <c r="F31" s="120">
        <v>0</v>
      </c>
      <c r="G31" s="121" t="s">
        <v>77</v>
      </c>
      <c r="H31" s="122">
        <v>0.6</v>
      </c>
      <c r="I31" s="123"/>
      <c r="J31" s="124"/>
      <c r="K31" s="124"/>
      <c r="L31" s="277"/>
      <c r="M31" s="278"/>
      <c r="N31" s="80"/>
      <c r="O31" s="103" t="s">
        <v>177</v>
      </c>
      <c r="P31" s="80"/>
      <c r="Q31" s="80"/>
      <c r="R31" s="80"/>
      <c r="S31" s="80"/>
      <c r="T31" s="80"/>
      <c r="U31" s="80"/>
      <c r="V31" s="80"/>
      <c r="W31" s="80"/>
      <c r="X31" s="80"/>
      <c r="Y31" s="80"/>
      <c r="Z31" s="80"/>
      <c r="AA31" s="80"/>
      <c r="AB31" s="80"/>
      <c r="AC31" s="80"/>
      <c r="AD31" s="80"/>
      <c r="AE31" s="80"/>
      <c r="AF31" s="80"/>
      <c r="AG31" s="80"/>
      <c r="AH31" s="80"/>
      <c r="AI31" s="80"/>
      <c r="AJ31" s="80"/>
      <c r="AK31" s="80"/>
      <c r="AM31" s="80"/>
      <c r="AN31" s="80" t="e">
        <f t="shared" si="0"/>
        <v>#REF!</v>
      </c>
    </row>
    <row r="32" spans="1:40" ht="13.5" customHeight="1" x14ac:dyDescent="0.2">
      <c r="A32" s="91"/>
      <c r="B32" s="80"/>
      <c r="C32" s="80"/>
      <c r="D32" s="80"/>
      <c r="E32" s="80"/>
      <c r="F32" s="80"/>
      <c r="G32" s="80"/>
      <c r="H32" s="80"/>
      <c r="I32" s="80"/>
      <c r="J32" s="80"/>
      <c r="K32" s="80"/>
      <c r="L32" s="80"/>
      <c r="M32" s="92"/>
      <c r="N32" s="80"/>
      <c r="O32" s="103" t="s">
        <v>84</v>
      </c>
      <c r="P32" s="80"/>
      <c r="Q32" s="80"/>
      <c r="R32" s="80"/>
      <c r="S32" s="80"/>
      <c r="T32" s="80"/>
      <c r="U32" s="80"/>
      <c r="V32" s="80"/>
      <c r="W32" s="80"/>
      <c r="X32" s="80"/>
      <c r="Y32" s="80"/>
      <c r="Z32" s="80"/>
      <c r="AA32" s="80"/>
      <c r="AB32" s="80"/>
      <c r="AC32" s="80"/>
      <c r="AD32" s="80"/>
      <c r="AE32" s="80"/>
      <c r="AF32" s="80"/>
      <c r="AG32" s="80"/>
      <c r="AH32" s="80"/>
      <c r="AI32" s="80"/>
      <c r="AJ32" s="80"/>
      <c r="AK32" s="80"/>
      <c r="AM32" s="80"/>
      <c r="AN32" s="80" t="e">
        <f t="shared" si="0"/>
        <v>#REF!</v>
      </c>
    </row>
    <row r="33" spans="1:40" ht="13.5" customHeight="1" x14ac:dyDescent="0.2">
      <c r="A33" s="300" t="s">
        <v>85</v>
      </c>
      <c r="B33" s="270"/>
      <c r="C33" s="270"/>
      <c r="D33" s="270"/>
      <c r="E33" s="270"/>
      <c r="F33" s="270"/>
      <c r="G33" s="270"/>
      <c r="H33" s="270"/>
      <c r="I33" s="270"/>
      <c r="J33" s="270"/>
      <c r="K33" s="270"/>
      <c r="L33" s="270"/>
      <c r="M33" s="268"/>
      <c r="N33" s="80"/>
      <c r="O33" s="103" t="s">
        <v>11</v>
      </c>
      <c r="P33" s="80"/>
      <c r="Q33" s="80"/>
      <c r="R33" s="80"/>
      <c r="S33" s="80"/>
      <c r="T33" s="80"/>
      <c r="U33" s="80"/>
      <c r="V33" s="80"/>
      <c r="W33" s="80"/>
      <c r="X33" s="80"/>
      <c r="Y33" s="80"/>
      <c r="Z33" s="80"/>
      <c r="AA33" s="80"/>
      <c r="AB33" s="80"/>
      <c r="AC33" s="80"/>
      <c r="AD33" s="80"/>
      <c r="AE33" s="80"/>
      <c r="AF33" s="80"/>
      <c r="AG33" s="80"/>
      <c r="AH33" s="80"/>
      <c r="AI33" s="80"/>
      <c r="AJ33" s="80"/>
      <c r="AK33" s="80"/>
      <c r="AM33" s="80"/>
      <c r="AN33" s="80" t="e">
        <f t="shared" ref="AN33:AN34" si="1">AN32+1</f>
        <v>#REF!</v>
      </c>
    </row>
    <row r="34" spans="1:40" ht="13.5" customHeight="1" thickBot="1" x14ac:dyDescent="0.25">
      <c r="A34" s="91"/>
      <c r="B34" s="80"/>
      <c r="C34" s="80"/>
      <c r="D34" s="80"/>
      <c r="E34" s="80"/>
      <c r="F34" s="80"/>
      <c r="G34" s="80"/>
      <c r="H34" s="80"/>
      <c r="I34" s="80"/>
      <c r="J34" s="80"/>
      <c r="K34" s="80"/>
      <c r="L34" s="80"/>
      <c r="M34" s="92"/>
      <c r="N34" s="80"/>
      <c r="O34" s="103" t="s">
        <v>86</v>
      </c>
      <c r="P34" s="80"/>
      <c r="Q34" s="80"/>
      <c r="R34" s="80"/>
      <c r="S34" s="80"/>
      <c r="T34" s="80"/>
      <c r="U34" s="80"/>
      <c r="V34" s="80"/>
      <c r="W34" s="80"/>
      <c r="X34" s="80"/>
      <c r="Y34" s="80"/>
      <c r="Z34" s="80"/>
      <c r="AA34" s="80"/>
      <c r="AB34" s="80"/>
      <c r="AC34" s="80"/>
      <c r="AD34" s="80"/>
      <c r="AE34" s="80"/>
      <c r="AF34" s="80"/>
      <c r="AG34" s="80"/>
      <c r="AH34" s="80"/>
      <c r="AI34" s="80"/>
      <c r="AJ34" s="80"/>
      <c r="AK34" s="80"/>
      <c r="AM34" s="80"/>
      <c r="AN34" s="80" t="e">
        <f t="shared" si="1"/>
        <v>#REF!</v>
      </c>
    </row>
    <row r="35" spans="1:40" ht="93.75" customHeight="1" thickBot="1" x14ac:dyDescent="0.25">
      <c r="A35" s="125"/>
      <c r="D35" s="241" t="s">
        <v>205</v>
      </c>
      <c r="E35" s="126" t="s">
        <v>206</v>
      </c>
      <c r="F35" s="126" t="str">
        <f>F19</f>
        <v>Ejecución presupuestal con del trimestre compromisos Recursos de Funcionamiento</v>
      </c>
      <c r="G35" s="126" t="str">
        <f>F20</f>
        <v xml:space="preserve">Apropiación presupuestal definitiva total de Funcionamiento </v>
      </c>
      <c r="H35" s="243" t="s">
        <v>207</v>
      </c>
      <c r="I35" s="244" t="s">
        <v>208</v>
      </c>
      <c r="J35" s="80"/>
      <c r="K35" s="80"/>
      <c r="L35" s="80"/>
      <c r="M35" s="127"/>
      <c r="N35" s="80"/>
      <c r="O35" s="103" t="s">
        <v>91</v>
      </c>
      <c r="P35" s="80"/>
      <c r="Q35" s="80"/>
      <c r="R35" s="80"/>
      <c r="S35" s="80"/>
      <c r="T35" s="80"/>
      <c r="U35" s="80"/>
      <c r="V35" s="80"/>
      <c r="W35" s="80"/>
      <c r="X35" s="80"/>
      <c r="Y35" s="80"/>
      <c r="Z35" s="80"/>
      <c r="AA35" s="80"/>
      <c r="AB35" s="80"/>
      <c r="AC35" s="80"/>
      <c r="AD35" s="80"/>
      <c r="AE35" s="80"/>
      <c r="AF35" s="80"/>
      <c r="AG35" s="80"/>
      <c r="AH35" s="80"/>
      <c r="AJ35" s="80"/>
      <c r="AK35" s="80"/>
      <c r="AL35" s="80"/>
      <c r="AM35" s="80"/>
      <c r="AN35" s="80"/>
    </row>
    <row r="36" spans="1:40" ht="27" customHeight="1" x14ac:dyDescent="0.2">
      <c r="A36" s="125"/>
      <c r="D36" s="128" t="s">
        <v>92</v>
      </c>
      <c r="E36" s="129">
        <v>0.2</v>
      </c>
      <c r="F36" s="130">
        <v>1601386045</v>
      </c>
      <c r="G36" s="135">
        <f>7485665000+139643000</f>
        <v>7625308000</v>
      </c>
      <c r="H36" s="131">
        <f t="shared" ref="H36:H37" si="2">F36/G36</f>
        <v>0.21000935896622144</v>
      </c>
      <c r="I36" s="132">
        <f>H36</f>
        <v>0.21000935896622144</v>
      </c>
      <c r="J36" s="80"/>
      <c r="K36" s="80"/>
      <c r="L36" s="80"/>
      <c r="M36" s="127"/>
      <c r="N36" s="80"/>
      <c r="O36" s="103" t="s">
        <v>93</v>
      </c>
      <c r="P36" s="80"/>
      <c r="Q36" s="80"/>
      <c r="R36" s="80"/>
      <c r="S36" s="80"/>
      <c r="T36" s="80"/>
      <c r="U36" s="80"/>
      <c r="V36" s="80"/>
      <c r="W36" s="80"/>
      <c r="X36" s="80"/>
      <c r="Y36" s="80"/>
      <c r="Z36" s="80"/>
      <c r="AA36" s="80"/>
      <c r="AB36" s="80"/>
      <c r="AC36" s="80"/>
      <c r="AD36" s="80"/>
      <c r="AE36" s="80"/>
      <c r="AF36" s="80"/>
      <c r="AG36" s="80"/>
      <c r="AH36" s="80"/>
      <c r="AJ36" s="80"/>
      <c r="AK36" s="80"/>
      <c r="AL36" s="80"/>
      <c r="AM36" s="80"/>
      <c r="AN36" s="80"/>
    </row>
    <row r="37" spans="1:40" ht="27" customHeight="1" x14ac:dyDescent="0.2">
      <c r="A37" s="125"/>
      <c r="D37" s="133" t="s">
        <v>94</v>
      </c>
      <c r="E37" s="134">
        <v>0.3</v>
      </c>
      <c r="F37" s="135">
        <v>3366720834</v>
      </c>
      <c r="G37" s="135">
        <f>+G36</f>
        <v>7625308000</v>
      </c>
      <c r="H37" s="136">
        <f t="shared" si="2"/>
        <v>0.4415193240718932</v>
      </c>
      <c r="I37" s="137">
        <f>+I36+H37</f>
        <v>0.65152868303811462</v>
      </c>
      <c r="J37" s="80"/>
      <c r="K37" s="80"/>
      <c r="L37" s="80"/>
      <c r="M37" s="127"/>
      <c r="N37" s="80"/>
      <c r="O37" s="103" t="s">
        <v>95</v>
      </c>
      <c r="P37" s="80"/>
      <c r="Q37" s="80"/>
      <c r="R37" s="80"/>
      <c r="S37" s="80"/>
      <c r="T37" s="80"/>
      <c r="U37" s="80"/>
      <c r="V37" s="80"/>
      <c r="W37" s="80"/>
      <c r="X37" s="80"/>
      <c r="Y37" s="80"/>
      <c r="Z37" s="80"/>
      <c r="AA37" s="80"/>
      <c r="AB37" s="80"/>
      <c r="AC37" s="80"/>
      <c r="AD37" s="80"/>
      <c r="AE37" s="80"/>
      <c r="AF37" s="80"/>
      <c r="AG37" s="80"/>
      <c r="AH37" s="80"/>
      <c r="AJ37" s="80"/>
      <c r="AK37" s="80"/>
      <c r="AL37" s="80"/>
      <c r="AM37" s="80"/>
      <c r="AN37" s="80"/>
    </row>
    <row r="38" spans="1:40" ht="27" customHeight="1" x14ac:dyDescent="0.2">
      <c r="A38" s="125"/>
      <c r="D38" s="133" t="s">
        <v>96</v>
      </c>
      <c r="E38" s="134">
        <v>0.25</v>
      </c>
      <c r="F38" s="255">
        <v>5117930402</v>
      </c>
      <c r="G38" s="255">
        <f>+G37</f>
        <v>7625308000</v>
      </c>
      <c r="H38" s="136">
        <f>F38/G38-H37</f>
        <v>0.22965755193101711</v>
      </c>
      <c r="I38" s="137">
        <f>+I37+H38</f>
        <v>0.88118623496913173</v>
      </c>
      <c r="J38" s="80"/>
      <c r="K38" s="80"/>
      <c r="L38" s="80"/>
      <c r="M38" s="127"/>
      <c r="N38" s="80"/>
      <c r="O38" s="82" t="s">
        <v>97</v>
      </c>
      <c r="P38" s="80"/>
      <c r="Q38" s="80"/>
      <c r="R38" s="80"/>
      <c r="S38" s="80"/>
      <c r="T38" s="80"/>
      <c r="U38" s="80"/>
      <c r="V38" s="80"/>
      <c r="W38" s="80"/>
      <c r="X38" s="80"/>
      <c r="Y38" s="80"/>
      <c r="Z38" s="80"/>
      <c r="AA38" s="80"/>
      <c r="AB38" s="80"/>
      <c r="AC38" s="80"/>
      <c r="AD38" s="80"/>
      <c r="AE38" s="80"/>
      <c r="AF38" s="80"/>
      <c r="AG38" s="80"/>
      <c r="AH38" s="80"/>
      <c r="AJ38" s="80"/>
      <c r="AK38" s="80"/>
      <c r="AL38" s="80"/>
      <c r="AM38" s="80"/>
      <c r="AN38" s="80"/>
    </row>
    <row r="39" spans="1:40" ht="27" customHeight="1" thickBot="1" x14ac:dyDescent="0.25">
      <c r="A39" s="125"/>
      <c r="D39" s="138" t="s">
        <v>98</v>
      </c>
      <c r="E39" s="139">
        <v>0.25</v>
      </c>
      <c r="F39" s="256">
        <v>7484051160</v>
      </c>
      <c r="G39" s="256">
        <f>+G38</f>
        <v>7625308000</v>
      </c>
      <c r="H39" s="136">
        <f>+I39-I38</f>
        <v>0.10028902609573276</v>
      </c>
      <c r="I39" s="137">
        <f>+F39/G39</f>
        <v>0.98147526106486449</v>
      </c>
      <c r="J39" s="80"/>
      <c r="K39" s="80"/>
      <c r="L39" s="80"/>
      <c r="M39" s="127"/>
      <c r="N39" s="80"/>
      <c r="O39" s="140" t="s">
        <v>99</v>
      </c>
      <c r="P39" s="80"/>
      <c r="Q39" s="80"/>
      <c r="R39" s="80"/>
      <c r="S39" s="80"/>
      <c r="T39" s="80"/>
      <c r="U39" s="80"/>
      <c r="V39" s="80"/>
      <c r="W39" s="80"/>
      <c r="X39" s="80"/>
      <c r="Y39" s="80"/>
      <c r="Z39" s="80"/>
      <c r="AA39" s="80"/>
      <c r="AB39" s="80"/>
      <c r="AC39" s="80"/>
      <c r="AD39" s="80"/>
      <c r="AE39" s="80"/>
      <c r="AF39" s="80"/>
      <c r="AG39" s="80"/>
      <c r="AH39" s="80"/>
      <c r="AJ39" s="80"/>
      <c r="AK39" s="80"/>
      <c r="AL39" s="80"/>
      <c r="AM39" s="80"/>
      <c r="AN39" s="80"/>
    </row>
    <row r="40" spans="1:40" ht="12.75" customHeight="1" x14ac:dyDescent="0.2">
      <c r="A40" s="91"/>
      <c r="B40" s="80"/>
      <c r="C40" s="80"/>
      <c r="D40" s="80"/>
      <c r="E40" s="80"/>
      <c r="F40" s="80"/>
      <c r="G40" s="80"/>
      <c r="H40" s="80"/>
      <c r="I40" s="80"/>
      <c r="J40" s="80"/>
      <c r="K40" s="80"/>
      <c r="L40" s="80"/>
      <c r="M40" s="92"/>
      <c r="N40" s="80"/>
      <c r="O40" s="140" t="s">
        <v>19</v>
      </c>
      <c r="P40" s="80"/>
      <c r="Q40" s="80"/>
      <c r="R40" s="80"/>
      <c r="S40" s="80"/>
      <c r="T40" s="80"/>
      <c r="U40" s="80"/>
      <c r="V40" s="80"/>
      <c r="W40" s="80"/>
      <c r="X40" s="80"/>
      <c r="Y40" s="80"/>
      <c r="Z40" s="80"/>
      <c r="AA40" s="80"/>
      <c r="AB40" s="80"/>
      <c r="AC40" s="80"/>
      <c r="AD40" s="80"/>
      <c r="AE40" s="80"/>
      <c r="AF40" s="80"/>
      <c r="AG40" s="80"/>
      <c r="AH40" s="80"/>
      <c r="AI40" s="80"/>
      <c r="AJ40" s="80"/>
      <c r="AK40" s="80"/>
      <c r="AM40" s="80"/>
      <c r="AN40" s="80"/>
    </row>
    <row r="41" spans="1:40" ht="23.25" customHeight="1" x14ac:dyDescent="0.2">
      <c r="A41" s="91"/>
      <c r="B41" s="80"/>
      <c r="C41" s="80"/>
      <c r="D41" s="80"/>
      <c r="E41" s="80"/>
      <c r="F41" s="80"/>
      <c r="G41" s="80"/>
      <c r="H41" s="80"/>
      <c r="I41" s="80"/>
      <c r="J41" s="80"/>
      <c r="K41" s="80"/>
      <c r="L41" s="80"/>
      <c r="M41" s="92"/>
      <c r="N41" s="80"/>
      <c r="O41" s="140" t="s">
        <v>100</v>
      </c>
      <c r="P41" s="80"/>
      <c r="Q41" s="80"/>
      <c r="R41" s="80"/>
      <c r="S41" s="80"/>
      <c r="T41" s="80"/>
      <c r="U41" s="80"/>
      <c r="V41" s="80"/>
      <c r="W41" s="80"/>
      <c r="X41" s="80"/>
      <c r="Y41" s="80"/>
      <c r="Z41" s="80"/>
      <c r="AA41" s="80"/>
      <c r="AB41" s="80"/>
      <c r="AC41" s="80"/>
      <c r="AD41" s="80"/>
      <c r="AE41" s="80"/>
      <c r="AF41" s="80"/>
      <c r="AG41" s="80"/>
      <c r="AH41" s="80"/>
      <c r="AI41" s="80"/>
      <c r="AJ41" s="80"/>
      <c r="AK41" s="80"/>
      <c r="AM41" s="80"/>
      <c r="AN41" s="80" t="e">
        <f>#REF!+1</f>
        <v>#REF!</v>
      </c>
    </row>
    <row r="42" spans="1:40" ht="23.25" customHeight="1" x14ac:dyDescent="0.2">
      <c r="A42" s="91"/>
      <c r="B42" s="80"/>
      <c r="C42" s="80"/>
      <c r="D42" s="80"/>
      <c r="E42" s="80"/>
      <c r="F42" s="80"/>
      <c r="G42" s="80"/>
      <c r="H42" s="80"/>
      <c r="I42" s="80"/>
      <c r="J42" s="80"/>
      <c r="K42" s="80"/>
      <c r="L42" s="80"/>
      <c r="M42" s="92"/>
      <c r="N42" s="80"/>
      <c r="O42" s="140" t="s">
        <v>101</v>
      </c>
      <c r="P42" s="80"/>
      <c r="Q42" s="80"/>
      <c r="R42" s="80"/>
      <c r="S42" s="80"/>
      <c r="T42" s="80"/>
      <c r="U42" s="80"/>
      <c r="V42" s="80"/>
      <c r="W42" s="80"/>
      <c r="X42" s="80"/>
      <c r="Y42" s="80"/>
      <c r="Z42" s="80"/>
      <c r="AA42" s="80"/>
      <c r="AB42" s="80"/>
      <c r="AC42" s="80"/>
      <c r="AD42" s="80"/>
      <c r="AE42" s="80"/>
      <c r="AF42" s="80"/>
      <c r="AG42" s="80"/>
      <c r="AH42" s="80"/>
      <c r="AI42" s="80"/>
      <c r="AJ42" s="80"/>
      <c r="AK42" s="80"/>
      <c r="AM42" s="80"/>
      <c r="AN42" s="80"/>
    </row>
    <row r="43" spans="1:40" ht="23.25" customHeight="1" x14ac:dyDescent="0.2">
      <c r="A43" s="91"/>
      <c r="B43" s="80"/>
      <c r="C43" s="80"/>
      <c r="D43" s="80"/>
      <c r="E43" s="80"/>
      <c r="F43" s="80"/>
      <c r="G43" s="80"/>
      <c r="H43" s="80"/>
      <c r="I43" s="80"/>
      <c r="J43" s="80"/>
      <c r="K43" s="80"/>
      <c r="L43" s="80"/>
      <c r="M43" s="92"/>
      <c r="N43" s="80"/>
      <c r="O43" s="80" t="s">
        <v>102</v>
      </c>
      <c r="P43" s="80"/>
      <c r="Q43" s="80"/>
      <c r="R43" s="80"/>
      <c r="S43" s="80"/>
      <c r="T43" s="80"/>
      <c r="U43" s="80"/>
      <c r="V43" s="80"/>
      <c r="W43" s="80"/>
      <c r="X43" s="80"/>
      <c r="Y43" s="80"/>
      <c r="Z43" s="80"/>
      <c r="AA43" s="80"/>
      <c r="AB43" s="80"/>
      <c r="AC43" s="80"/>
      <c r="AD43" s="80"/>
      <c r="AE43" s="80"/>
      <c r="AF43" s="80"/>
      <c r="AG43" s="80"/>
      <c r="AH43" s="80"/>
      <c r="AI43" s="80"/>
      <c r="AJ43" s="80"/>
      <c r="AK43" s="80"/>
      <c r="AM43" s="80"/>
      <c r="AN43" s="80"/>
    </row>
    <row r="44" spans="1:40" ht="23.25" customHeight="1" x14ac:dyDescent="0.2">
      <c r="A44" s="91"/>
      <c r="B44" s="80"/>
      <c r="C44" s="80"/>
      <c r="D44" s="80"/>
      <c r="E44" s="80"/>
      <c r="F44" s="80"/>
      <c r="G44" s="80"/>
      <c r="H44" s="80"/>
      <c r="I44" s="80"/>
      <c r="J44" s="80"/>
      <c r="K44" s="80"/>
      <c r="L44" s="80"/>
      <c r="M44" s="92"/>
      <c r="N44" s="80"/>
      <c r="O44" s="80" t="s">
        <v>103</v>
      </c>
      <c r="P44" s="80"/>
      <c r="Q44" s="80"/>
      <c r="R44" s="80"/>
      <c r="S44" s="80"/>
      <c r="T44" s="80"/>
      <c r="U44" s="80"/>
      <c r="V44" s="80"/>
      <c r="W44" s="80"/>
      <c r="X44" s="80"/>
      <c r="Y44" s="80"/>
      <c r="Z44" s="80"/>
      <c r="AA44" s="80"/>
      <c r="AB44" s="80"/>
      <c r="AC44" s="80"/>
      <c r="AD44" s="80"/>
      <c r="AE44" s="80"/>
      <c r="AF44" s="80"/>
      <c r="AG44" s="80"/>
      <c r="AH44" s="80"/>
      <c r="AI44" s="80"/>
      <c r="AJ44" s="80"/>
      <c r="AK44" s="80"/>
      <c r="AM44" s="80"/>
      <c r="AN44" s="80"/>
    </row>
    <row r="45" spans="1:40" ht="23.25" customHeight="1" x14ac:dyDescent="0.2">
      <c r="A45" s="91"/>
      <c r="B45" s="80"/>
      <c r="C45" s="80"/>
      <c r="D45" s="80"/>
      <c r="E45" s="80"/>
      <c r="F45" s="80"/>
      <c r="G45" s="80"/>
      <c r="H45" s="80"/>
      <c r="I45" s="80"/>
      <c r="J45" s="80"/>
      <c r="K45" s="80"/>
      <c r="L45" s="80"/>
      <c r="M45" s="92"/>
      <c r="N45" s="80"/>
      <c r="O45" s="82" t="s">
        <v>104</v>
      </c>
      <c r="P45" s="80"/>
      <c r="Q45" s="80"/>
      <c r="R45" s="80"/>
      <c r="S45" s="80"/>
      <c r="T45" s="80"/>
      <c r="U45" s="80"/>
      <c r="V45" s="80"/>
      <c r="W45" s="80"/>
      <c r="X45" s="80"/>
      <c r="Y45" s="80"/>
      <c r="Z45" s="80"/>
      <c r="AA45" s="80"/>
      <c r="AB45" s="80"/>
      <c r="AC45" s="80"/>
      <c r="AD45" s="80"/>
      <c r="AE45" s="80"/>
      <c r="AF45" s="80"/>
      <c r="AG45" s="80"/>
      <c r="AH45" s="80"/>
      <c r="AI45" s="80"/>
      <c r="AJ45" s="80"/>
      <c r="AK45" s="80"/>
      <c r="AM45" s="80"/>
      <c r="AN45" s="80"/>
    </row>
    <row r="46" spans="1:40" ht="23.25" customHeight="1" x14ac:dyDescent="0.2">
      <c r="A46" s="91"/>
      <c r="B46" s="80"/>
      <c r="C46" s="80"/>
      <c r="D46" s="80"/>
      <c r="E46" s="80"/>
      <c r="F46" s="80"/>
      <c r="G46" s="80"/>
      <c r="H46" s="80"/>
      <c r="I46" s="80"/>
      <c r="J46" s="80"/>
      <c r="K46" s="80"/>
      <c r="L46" s="80"/>
      <c r="M46" s="92"/>
      <c r="N46" s="80"/>
      <c r="O46" s="80" t="s">
        <v>105</v>
      </c>
      <c r="P46" s="80"/>
      <c r="Q46" s="80"/>
      <c r="R46" s="80"/>
      <c r="S46" s="80"/>
      <c r="T46" s="80"/>
      <c r="U46" s="80"/>
      <c r="V46" s="80"/>
      <c r="W46" s="80"/>
      <c r="X46" s="80"/>
      <c r="Y46" s="80"/>
      <c r="Z46" s="80"/>
      <c r="AA46" s="80"/>
      <c r="AB46" s="80"/>
      <c r="AC46" s="80"/>
      <c r="AD46" s="80"/>
      <c r="AE46" s="80"/>
      <c r="AF46" s="80"/>
      <c r="AG46" s="80"/>
      <c r="AH46" s="80"/>
      <c r="AI46" s="80"/>
      <c r="AJ46" s="80"/>
      <c r="AK46" s="80"/>
      <c r="AM46" s="80"/>
      <c r="AN46" s="80"/>
    </row>
    <row r="47" spans="1:40" ht="23.25" customHeight="1" x14ac:dyDescent="0.2">
      <c r="A47" s="91"/>
      <c r="B47" s="80"/>
      <c r="C47" s="80"/>
      <c r="D47" s="80"/>
      <c r="E47" s="80"/>
      <c r="F47" s="80"/>
      <c r="G47" s="80"/>
      <c r="H47" s="80"/>
      <c r="I47" s="80"/>
      <c r="J47" s="80"/>
      <c r="K47" s="80"/>
      <c r="L47" s="80"/>
      <c r="M47" s="92"/>
      <c r="N47" s="80"/>
      <c r="O47" s="80" t="s">
        <v>51</v>
      </c>
      <c r="P47" s="80"/>
      <c r="Q47" s="80"/>
      <c r="R47" s="80"/>
      <c r="S47" s="80"/>
      <c r="T47" s="80"/>
      <c r="U47" s="80"/>
      <c r="V47" s="80"/>
      <c r="W47" s="80"/>
      <c r="X47" s="80"/>
      <c r="Y47" s="80"/>
      <c r="Z47" s="80"/>
      <c r="AA47" s="80"/>
      <c r="AB47" s="80"/>
      <c r="AC47" s="80"/>
      <c r="AD47" s="80"/>
      <c r="AE47" s="80"/>
      <c r="AF47" s="80"/>
      <c r="AG47" s="80"/>
      <c r="AH47" s="80"/>
      <c r="AI47" s="80"/>
      <c r="AJ47" s="80"/>
      <c r="AK47" s="80"/>
      <c r="AM47" s="80"/>
      <c r="AN47" s="80"/>
    </row>
    <row r="48" spans="1:40" ht="23.25" customHeight="1" x14ac:dyDescent="0.2">
      <c r="A48" s="91"/>
      <c r="B48" s="80"/>
      <c r="C48" s="80"/>
      <c r="D48" s="80"/>
      <c r="E48" s="80"/>
      <c r="F48" s="80"/>
      <c r="G48" s="80"/>
      <c r="H48" s="80"/>
      <c r="I48" s="80"/>
      <c r="J48" s="80"/>
      <c r="K48" s="80"/>
      <c r="L48" s="80"/>
      <c r="M48" s="92"/>
      <c r="N48" s="80"/>
      <c r="O48" s="80" t="s">
        <v>49</v>
      </c>
      <c r="P48" s="80"/>
      <c r="Q48" s="80"/>
      <c r="R48" s="80"/>
      <c r="S48" s="80"/>
      <c r="T48" s="80"/>
      <c r="U48" s="80"/>
      <c r="V48" s="80"/>
      <c r="W48" s="80"/>
      <c r="X48" s="80"/>
      <c r="Y48" s="80"/>
      <c r="Z48" s="80"/>
      <c r="AA48" s="80"/>
      <c r="AB48" s="80"/>
      <c r="AC48" s="80"/>
      <c r="AD48" s="80"/>
      <c r="AE48" s="80"/>
      <c r="AF48" s="80"/>
      <c r="AG48" s="80"/>
      <c r="AH48" s="80"/>
      <c r="AI48" s="80"/>
      <c r="AJ48" s="80"/>
      <c r="AK48" s="80"/>
      <c r="AM48" s="80"/>
      <c r="AN48" s="80"/>
    </row>
    <row r="49" spans="1:40" ht="23.25" customHeight="1" x14ac:dyDescent="0.2">
      <c r="A49" s="91"/>
      <c r="B49" s="80"/>
      <c r="C49" s="80"/>
      <c r="D49" s="80"/>
      <c r="E49" s="80"/>
      <c r="F49" s="80"/>
      <c r="G49" s="80"/>
      <c r="H49" s="80"/>
      <c r="I49" s="80"/>
      <c r="J49" s="80"/>
      <c r="K49" s="80"/>
      <c r="L49" s="80"/>
      <c r="M49" s="92"/>
      <c r="N49" s="80"/>
      <c r="O49" s="80" t="s">
        <v>106</v>
      </c>
      <c r="P49" s="80"/>
      <c r="Q49" s="80"/>
      <c r="R49" s="80"/>
      <c r="S49" s="80"/>
      <c r="T49" s="80"/>
      <c r="U49" s="80"/>
      <c r="V49" s="80"/>
      <c r="W49" s="80"/>
      <c r="X49" s="80"/>
      <c r="Y49" s="80"/>
      <c r="Z49" s="80"/>
      <c r="AA49" s="80"/>
      <c r="AB49" s="80"/>
      <c r="AC49" s="80"/>
      <c r="AD49" s="80"/>
      <c r="AE49" s="80"/>
      <c r="AF49" s="80"/>
      <c r="AG49" s="80"/>
      <c r="AH49" s="80"/>
      <c r="AI49" s="80"/>
      <c r="AJ49" s="80"/>
      <c r="AK49" s="80"/>
      <c r="AM49" s="80"/>
      <c r="AN49" s="80"/>
    </row>
    <row r="50" spans="1:40" ht="23.25" customHeight="1" x14ac:dyDescent="0.2">
      <c r="A50" s="91"/>
      <c r="B50" s="80"/>
      <c r="C50" s="80"/>
      <c r="D50" s="80"/>
      <c r="E50" s="80"/>
      <c r="F50" s="80"/>
      <c r="G50" s="80"/>
      <c r="H50" s="80"/>
      <c r="I50" s="80"/>
      <c r="J50" s="80"/>
      <c r="K50" s="80"/>
      <c r="L50" s="80"/>
      <c r="M50" s="92"/>
      <c r="N50" s="80"/>
      <c r="O50" s="80" t="s">
        <v>107</v>
      </c>
      <c r="P50" s="80"/>
      <c r="Q50" s="80"/>
      <c r="R50" s="80"/>
      <c r="S50" s="80"/>
      <c r="T50" s="80"/>
      <c r="U50" s="80"/>
      <c r="V50" s="80"/>
      <c r="W50" s="80"/>
      <c r="X50" s="80"/>
      <c r="Y50" s="80"/>
      <c r="Z50" s="80"/>
      <c r="AA50" s="80"/>
      <c r="AB50" s="80"/>
      <c r="AC50" s="80"/>
      <c r="AD50" s="80"/>
      <c r="AE50" s="80"/>
      <c r="AF50" s="80"/>
      <c r="AG50" s="80"/>
      <c r="AH50" s="80"/>
      <c r="AI50" s="80"/>
      <c r="AJ50" s="80"/>
      <c r="AK50" s="80"/>
      <c r="AM50" s="80"/>
      <c r="AN50" s="80" t="e">
        <f>AN41+1</f>
        <v>#REF!</v>
      </c>
    </row>
    <row r="51" spans="1:40" ht="23.25" customHeight="1" x14ac:dyDescent="0.2">
      <c r="A51" s="91"/>
      <c r="B51" s="80"/>
      <c r="C51" s="80"/>
      <c r="D51" s="80"/>
      <c r="E51" s="80"/>
      <c r="F51" s="80"/>
      <c r="G51" s="80"/>
      <c r="H51" s="80"/>
      <c r="I51" s="80"/>
      <c r="J51" s="80"/>
      <c r="K51" s="80"/>
      <c r="L51" s="80"/>
      <c r="M51" s="92"/>
      <c r="N51" s="80"/>
      <c r="O51" s="80" t="s">
        <v>108</v>
      </c>
      <c r="P51" s="80"/>
      <c r="Q51" s="80"/>
      <c r="R51" s="80"/>
      <c r="S51" s="80"/>
      <c r="T51" s="80"/>
      <c r="U51" s="80"/>
      <c r="V51" s="80"/>
      <c r="W51" s="80"/>
      <c r="X51" s="80"/>
      <c r="Y51" s="80"/>
      <c r="Z51" s="80"/>
      <c r="AA51" s="80"/>
      <c r="AB51" s="80"/>
      <c r="AC51" s="80"/>
      <c r="AD51" s="80"/>
      <c r="AE51" s="80"/>
      <c r="AF51" s="80"/>
      <c r="AG51" s="80"/>
      <c r="AH51" s="80"/>
      <c r="AI51" s="80"/>
      <c r="AJ51" s="80"/>
      <c r="AK51" s="80"/>
      <c r="AM51" s="80"/>
      <c r="AN51" s="80" t="e">
        <f t="shared" ref="AN51:AN54" si="3">AN50+1</f>
        <v>#REF!</v>
      </c>
    </row>
    <row r="52" spans="1:40" ht="23.25" customHeight="1" x14ac:dyDescent="0.2">
      <c r="A52" s="91"/>
      <c r="B52" s="80"/>
      <c r="C52" s="80"/>
      <c r="D52" s="80"/>
      <c r="E52" s="80"/>
      <c r="F52" s="80"/>
      <c r="G52" s="80"/>
      <c r="H52" s="80"/>
      <c r="I52" s="80"/>
      <c r="J52" s="80"/>
      <c r="K52" s="80"/>
      <c r="L52" s="80"/>
      <c r="M52" s="92"/>
      <c r="N52" s="80"/>
      <c r="O52" s="80" t="s">
        <v>109</v>
      </c>
      <c r="P52" s="80"/>
      <c r="Q52" s="80"/>
      <c r="R52" s="80"/>
      <c r="S52" s="80"/>
      <c r="T52" s="80"/>
      <c r="U52" s="80"/>
      <c r="V52" s="80"/>
      <c r="W52" s="80"/>
      <c r="X52" s="80"/>
      <c r="Y52" s="80"/>
      <c r="Z52" s="80"/>
      <c r="AA52" s="80"/>
      <c r="AB52" s="80"/>
      <c r="AC52" s="80"/>
      <c r="AD52" s="80"/>
      <c r="AE52" s="80"/>
      <c r="AF52" s="80"/>
      <c r="AG52" s="80"/>
      <c r="AH52" s="80"/>
      <c r="AI52" s="80"/>
      <c r="AJ52" s="80"/>
      <c r="AK52" s="80"/>
      <c r="AM52" s="80"/>
      <c r="AN52" s="80" t="e">
        <f t="shared" si="3"/>
        <v>#REF!</v>
      </c>
    </row>
    <row r="53" spans="1:40" ht="23.25" customHeight="1" x14ac:dyDescent="0.2">
      <c r="A53" s="91"/>
      <c r="B53" s="80"/>
      <c r="C53" s="80"/>
      <c r="D53" s="80"/>
      <c r="E53" s="80"/>
      <c r="F53" s="80"/>
      <c r="G53" s="80"/>
      <c r="H53" s="80"/>
      <c r="I53" s="80"/>
      <c r="J53" s="80"/>
      <c r="K53" s="80"/>
      <c r="L53" s="80"/>
      <c r="M53" s="92"/>
      <c r="N53" s="80"/>
      <c r="O53" s="80" t="s">
        <v>178</v>
      </c>
      <c r="P53" s="80"/>
      <c r="Q53" s="80"/>
      <c r="R53" s="80"/>
      <c r="S53" s="80"/>
      <c r="T53" s="80"/>
      <c r="U53" s="80"/>
      <c r="V53" s="80"/>
      <c r="W53" s="80"/>
      <c r="X53" s="80"/>
      <c r="Y53" s="80"/>
      <c r="Z53" s="80"/>
      <c r="AA53" s="80"/>
      <c r="AB53" s="80"/>
      <c r="AC53" s="80"/>
      <c r="AD53" s="80"/>
      <c r="AE53" s="80"/>
      <c r="AF53" s="80"/>
      <c r="AG53" s="80"/>
      <c r="AH53" s="80"/>
      <c r="AI53" s="80"/>
      <c r="AJ53" s="80"/>
      <c r="AK53" s="80"/>
      <c r="AM53" s="80"/>
      <c r="AN53" s="80" t="e">
        <f t="shared" si="3"/>
        <v>#REF!</v>
      </c>
    </row>
    <row r="54" spans="1:40" ht="23.25" customHeight="1" x14ac:dyDescent="0.2">
      <c r="A54" s="91"/>
      <c r="B54" s="80"/>
      <c r="C54" s="80"/>
      <c r="D54" s="80"/>
      <c r="E54" s="80"/>
      <c r="F54" s="80"/>
      <c r="G54" s="80"/>
      <c r="H54" s="80"/>
      <c r="I54" s="80"/>
      <c r="J54" s="80"/>
      <c r="K54" s="80"/>
      <c r="L54" s="80"/>
      <c r="M54" s="92"/>
      <c r="N54" s="80"/>
      <c r="O54" s="80" t="s">
        <v>111</v>
      </c>
      <c r="P54" s="80"/>
      <c r="Q54" s="80"/>
      <c r="R54" s="80"/>
      <c r="S54" s="80"/>
      <c r="T54" s="80"/>
      <c r="U54" s="80"/>
      <c r="V54" s="80"/>
      <c r="W54" s="80"/>
      <c r="X54" s="80"/>
      <c r="Y54" s="80"/>
      <c r="Z54" s="80"/>
      <c r="AA54" s="80"/>
      <c r="AB54" s="80"/>
      <c r="AC54" s="80"/>
      <c r="AD54" s="80"/>
      <c r="AE54" s="80"/>
      <c r="AF54" s="80"/>
      <c r="AG54" s="80"/>
      <c r="AH54" s="80"/>
      <c r="AI54" s="80"/>
      <c r="AJ54" s="80"/>
      <c r="AK54" s="80"/>
      <c r="AM54" s="80"/>
      <c r="AN54" s="80" t="e">
        <f t="shared" si="3"/>
        <v>#REF!</v>
      </c>
    </row>
    <row r="55" spans="1:40" ht="23.25" customHeight="1" thickBot="1" x14ac:dyDescent="0.25">
      <c r="A55" s="91"/>
      <c r="B55" s="80"/>
      <c r="C55" s="80"/>
      <c r="D55" s="80"/>
      <c r="E55" s="80"/>
      <c r="F55" s="80"/>
      <c r="G55" s="80"/>
      <c r="H55" s="80"/>
      <c r="I55" s="80"/>
      <c r="J55" s="80"/>
      <c r="K55" s="80"/>
      <c r="L55" s="80"/>
      <c r="M55" s="92"/>
      <c r="N55" s="80"/>
      <c r="O55" s="82" t="s">
        <v>113</v>
      </c>
      <c r="P55" s="80"/>
      <c r="Q55" s="80"/>
      <c r="R55" s="80"/>
      <c r="S55" s="80"/>
      <c r="T55" s="80"/>
      <c r="U55" s="80"/>
      <c r="V55" s="80"/>
      <c r="W55" s="80"/>
      <c r="X55" s="80"/>
      <c r="Y55" s="80"/>
      <c r="Z55" s="80"/>
      <c r="AA55" s="80"/>
      <c r="AB55" s="80"/>
      <c r="AC55" s="80"/>
      <c r="AD55" s="80"/>
      <c r="AE55" s="80"/>
      <c r="AF55" s="80"/>
      <c r="AG55" s="80"/>
      <c r="AH55" s="80"/>
      <c r="AI55" s="80"/>
      <c r="AJ55" s="80"/>
      <c r="AK55" s="80"/>
      <c r="AM55" s="80"/>
      <c r="AN55" s="80" t="e">
        <f>#REF!+1</f>
        <v>#REF!</v>
      </c>
    </row>
    <row r="56" spans="1:40" ht="13.5" customHeight="1" x14ac:dyDescent="0.2">
      <c r="A56" s="300" t="s">
        <v>114</v>
      </c>
      <c r="B56" s="270"/>
      <c r="C56" s="270"/>
      <c r="D56" s="270"/>
      <c r="E56" s="270"/>
      <c r="F56" s="270"/>
      <c r="G56" s="270"/>
      <c r="H56" s="270"/>
      <c r="I56" s="270"/>
      <c r="J56" s="270"/>
      <c r="K56" s="270"/>
      <c r="L56" s="270"/>
      <c r="M56" s="268"/>
      <c r="N56" s="80"/>
      <c r="O56" s="80" t="s">
        <v>115</v>
      </c>
      <c r="P56" s="80"/>
      <c r="Q56" s="80"/>
      <c r="R56" s="80"/>
      <c r="S56" s="80"/>
      <c r="T56" s="80"/>
      <c r="U56" s="80"/>
      <c r="V56" s="80"/>
      <c r="W56" s="80"/>
      <c r="X56" s="80"/>
      <c r="Y56" s="80"/>
      <c r="Z56" s="80"/>
      <c r="AA56" s="80"/>
      <c r="AB56" s="80"/>
      <c r="AC56" s="80"/>
      <c r="AD56" s="80"/>
      <c r="AE56" s="80"/>
      <c r="AF56" s="80"/>
      <c r="AG56" s="80"/>
      <c r="AH56" s="80"/>
      <c r="AI56" s="80"/>
      <c r="AJ56" s="80"/>
      <c r="AK56" s="80"/>
      <c r="AM56" s="80"/>
      <c r="AN56" s="80" t="e">
        <f>#REF!+1</f>
        <v>#REF!</v>
      </c>
    </row>
    <row r="57" spans="1:40" ht="13.5" customHeight="1" x14ac:dyDescent="0.2">
      <c r="A57" s="91"/>
      <c r="B57" s="80"/>
      <c r="C57" s="80"/>
      <c r="D57" s="80"/>
      <c r="E57" s="80"/>
      <c r="F57" s="80"/>
      <c r="G57" s="80"/>
      <c r="H57" s="80"/>
      <c r="I57" s="80"/>
      <c r="J57" s="80"/>
      <c r="K57" s="80"/>
      <c r="L57" s="80"/>
      <c r="M57" s="92"/>
      <c r="N57" s="80"/>
      <c r="O57" s="80" t="s">
        <v>116</v>
      </c>
      <c r="P57" s="80"/>
      <c r="Q57" s="80"/>
      <c r="R57" s="80"/>
      <c r="S57" s="80"/>
      <c r="T57" s="80"/>
      <c r="U57" s="80"/>
      <c r="V57" s="80"/>
      <c r="W57" s="80"/>
      <c r="X57" s="80"/>
      <c r="Y57" s="80"/>
      <c r="Z57" s="80"/>
      <c r="AA57" s="80"/>
      <c r="AB57" s="80"/>
      <c r="AC57" s="80"/>
      <c r="AD57" s="80"/>
      <c r="AE57" s="80"/>
      <c r="AF57" s="80"/>
      <c r="AG57" s="80"/>
      <c r="AH57" s="80"/>
      <c r="AI57" s="80"/>
      <c r="AJ57" s="80"/>
      <c r="AK57" s="80"/>
      <c r="AM57" s="80"/>
      <c r="AN57" s="80" t="e">
        <f t="shared" ref="AN57:AN58" si="4">AN56+1</f>
        <v>#REF!</v>
      </c>
    </row>
    <row r="58" spans="1:40" ht="25.5" customHeight="1" x14ac:dyDescent="0.2">
      <c r="A58" s="282" t="s">
        <v>117</v>
      </c>
      <c r="B58" s="287" t="s">
        <v>118</v>
      </c>
      <c r="C58" s="272"/>
      <c r="D58" s="272"/>
      <c r="E58" s="274"/>
      <c r="F58" s="267" t="s">
        <v>119</v>
      </c>
      <c r="G58" s="268"/>
      <c r="H58" s="287" t="s">
        <v>120</v>
      </c>
      <c r="I58" s="272"/>
      <c r="J58" s="272"/>
      <c r="K58" s="272"/>
      <c r="L58" s="272"/>
      <c r="M58" s="274"/>
      <c r="N58" s="80"/>
      <c r="O58" s="80" t="s">
        <v>121</v>
      </c>
      <c r="P58" s="80"/>
      <c r="Q58" s="80"/>
      <c r="R58" s="80"/>
      <c r="S58" s="80"/>
      <c r="T58" s="80"/>
      <c r="U58" s="80"/>
      <c r="V58" s="80"/>
      <c r="W58" s="80"/>
      <c r="X58" s="80"/>
      <c r="Y58" s="80"/>
      <c r="Z58" s="80"/>
      <c r="AA58" s="80"/>
      <c r="AB58" s="80"/>
      <c r="AC58" s="80"/>
      <c r="AD58" s="80"/>
      <c r="AE58" s="80"/>
      <c r="AF58" s="80"/>
      <c r="AG58" s="80"/>
      <c r="AH58" s="80"/>
      <c r="AI58" s="80"/>
      <c r="AJ58" s="80"/>
      <c r="AK58" s="80"/>
      <c r="AM58" s="80"/>
      <c r="AN58" s="80" t="e">
        <f t="shared" si="4"/>
        <v>#REF!</v>
      </c>
    </row>
    <row r="59" spans="1:40" ht="25.5" customHeight="1" x14ac:dyDescent="0.2">
      <c r="A59" s="283"/>
      <c r="B59" s="281"/>
      <c r="C59" s="285"/>
      <c r="D59" s="285"/>
      <c r="E59" s="278"/>
      <c r="F59" s="94" t="s">
        <v>122</v>
      </c>
      <c r="G59" s="95" t="s">
        <v>123</v>
      </c>
      <c r="H59" s="281"/>
      <c r="I59" s="285"/>
      <c r="J59" s="285"/>
      <c r="K59" s="285"/>
      <c r="L59" s="285"/>
      <c r="M59" s="278"/>
      <c r="N59" s="80"/>
      <c r="O59" s="80" t="s">
        <v>34</v>
      </c>
      <c r="P59" s="80"/>
      <c r="Q59" s="80"/>
      <c r="R59" s="80"/>
      <c r="S59" s="80"/>
      <c r="T59" s="80"/>
      <c r="U59" s="80"/>
      <c r="V59" s="80"/>
      <c r="W59" s="80"/>
      <c r="X59" s="80"/>
      <c r="Y59" s="80"/>
      <c r="Z59" s="80"/>
      <c r="AA59" s="80"/>
      <c r="AB59" s="80"/>
      <c r="AC59" s="80"/>
      <c r="AD59" s="80"/>
      <c r="AE59" s="80"/>
      <c r="AF59" s="80"/>
      <c r="AG59" s="80"/>
      <c r="AH59" s="80"/>
      <c r="AI59" s="80"/>
      <c r="AJ59" s="80"/>
      <c r="AK59" s="80"/>
      <c r="AM59" s="80"/>
      <c r="AN59" s="80"/>
    </row>
    <row r="60" spans="1:40" ht="39" customHeight="1" thickBot="1" x14ac:dyDescent="0.25">
      <c r="A60" s="141" t="s">
        <v>92</v>
      </c>
      <c r="B60" s="316" t="s">
        <v>192</v>
      </c>
      <c r="C60" s="317"/>
      <c r="D60" s="317"/>
      <c r="E60" s="318"/>
      <c r="F60" s="98"/>
      <c r="G60" s="98" t="s">
        <v>184</v>
      </c>
      <c r="H60" s="291"/>
      <c r="I60" s="270"/>
      <c r="J60" s="270"/>
      <c r="K60" s="270"/>
      <c r="L60" s="270"/>
      <c r="M60" s="268"/>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M60" s="80"/>
      <c r="AN60" s="80" t="e">
        <f>AN58+1</f>
        <v>#REF!</v>
      </c>
    </row>
    <row r="61" spans="1:40" ht="72" customHeight="1" thickBot="1" x14ac:dyDescent="0.25">
      <c r="A61" s="141" t="s">
        <v>94</v>
      </c>
      <c r="B61" s="306" t="s">
        <v>190</v>
      </c>
      <c r="C61" s="307"/>
      <c r="D61" s="307"/>
      <c r="E61" s="308"/>
      <c r="F61" s="98"/>
      <c r="G61" s="98" t="s">
        <v>184</v>
      </c>
      <c r="H61" s="291"/>
      <c r="I61" s="270"/>
      <c r="J61" s="270"/>
      <c r="K61" s="270"/>
      <c r="L61" s="270"/>
      <c r="M61" s="268"/>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M61" s="80"/>
      <c r="AN61" s="80" t="e">
        <f>AN60+1</f>
        <v>#REF!</v>
      </c>
    </row>
    <row r="62" spans="1:40" ht="83.25" customHeight="1" thickBot="1" x14ac:dyDescent="0.25">
      <c r="A62" s="141" t="s">
        <v>124</v>
      </c>
      <c r="B62" s="306" t="s">
        <v>217</v>
      </c>
      <c r="C62" s="307"/>
      <c r="D62" s="307"/>
      <c r="E62" s="308"/>
      <c r="F62" s="98"/>
      <c r="G62" s="98" t="s">
        <v>184</v>
      </c>
      <c r="H62" s="291" t="s">
        <v>216</v>
      </c>
      <c r="I62" s="270"/>
      <c r="J62" s="270"/>
      <c r="K62" s="270"/>
      <c r="L62" s="270"/>
      <c r="M62" s="268"/>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M62" s="80"/>
      <c r="AN62" s="80" t="e">
        <f>#REF!+1</f>
        <v>#REF!</v>
      </c>
    </row>
    <row r="63" spans="1:40" ht="222.75" customHeight="1" thickBot="1" x14ac:dyDescent="0.25">
      <c r="A63" s="141" t="s">
        <v>98</v>
      </c>
      <c r="B63" s="306" t="s">
        <v>230</v>
      </c>
      <c r="C63" s="319"/>
      <c r="D63" s="319"/>
      <c r="E63" s="320"/>
      <c r="F63" s="142"/>
      <c r="G63" s="98" t="s">
        <v>184</v>
      </c>
      <c r="H63" s="292" t="s">
        <v>227</v>
      </c>
      <c r="I63" s="270"/>
      <c r="J63" s="270"/>
      <c r="K63" s="270"/>
      <c r="L63" s="270"/>
      <c r="M63" s="268"/>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M63" s="80"/>
      <c r="AN63" s="80" t="e">
        <f>AN62+1</f>
        <v>#REF!</v>
      </c>
    </row>
    <row r="64" spans="1:40" ht="107.25" customHeight="1" thickBot="1" x14ac:dyDescent="0.25">
      <c r="A64" s="141" t="s">
        <v>125</v>
      </c>
      <c r="B64" s="306" t="s">
        <v>229</v>
      </c>
      <c r="C64" s="307"/>
      <c r="D64" s="307"/>
      <c r="E64" s="308"/>
      <c r="F64" s="142"/>
      <c r="G64" s="98"/>
      <c r="H64" s="291"/>
      <c r="I64" s="270"/>
      <c r="J64" s="270"/>
      <c r="K64" s="270"/>
      <c r="L64" s="270"/>
      <c r="M64" s="268"/>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M64" s="80"/>
      <c r="AN64" s="80" t="e">
        <f>#REF!+1</f>
        <v>#REF!</v>
      </c>
    </row>
    <row r="65" spans="1:40" ht="24.75" customHeight="1" x14ac:dyDescent="0.2">
      <c r="A65" s="80"/>
      <c r="B65" s="303"/>
      <c r="C65" s="302"/>
      <c r="D65" s="302"/>
      <c r="E65" s="302"/>
      <c r="F65" s="302"/>
      <c r="G65" s="302"/>
      <c r="H65" s="302"/>
      <c r="I65" s="302"/>
      <c r="J65" s="303"/>
      <c r="K65" s="302"/>
      <c r="L65" s="302"/>
      <c r="M65" s="302"/>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M65" s="80"/>
      <c r="AN65" s="80" t="e">
        <f t="shared" ref="AN65:AN67" si="5">AN64+1</f>
        <v>#REF!</v>
      </c>
    </row>
    <row r="66" spans="1:40" ht="24.75" hidden="1" customHeight="1" x14ac:dyDescent="0.2">
      <c r="A66" s="80"/>
      <c r="B66" s="303"/>
      <c r="C66" s="302"/>
      <c r="D66" s="302"/>
      <c r="E66" s="302"/>
      <c r="F66" s="302"/>
      <c r="G66" s="302"/>
      <c r="H66" s="302"/>
      <c r="I66" s="302"/>
      <c r="J66" s="303"/>
      <c r="K66" s="302"/>
      <c r="L66" s="302"/>
      <c r="M66" s="302"/>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M66" s="80"/>
      <c r="AN66" s="80" t="e">
        <f t="shared" si="5"/>
        <v>#REF!</v>
      </c>
    </row>
    <row r="67" spans="1:40" ht="24.75" hidden="1" customHeight="1" x14ac:dyDescent="0.2">
      <c r="A67" s="80"/>
      <c r="B67" s="303"/>
      <c r="C67" s="302"/>
      <c r="D67" s="302"/>
      <c r="E67" s="302"/>
      <c r="F67" s="302"/>
      <c r="G67" s="302"/>
      <c r="H67" s="302"/>
      <c r="I67" s="302"/>
      <c r="J67" s="303"/>
      <c r="K67" s="302"/>
      <c r="L67" s="302"/>
      <c r="M67" s="302"/>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M67" s="80"/>
      <c r="AN67" s="80" t="e">
        <f t="shared" si="5"/>
        <v>#REF!</v>
      </c>
    </row>
    <row r="68" spans="1:40" ht="24.75" hidden="1" customHeight="1" x14ac:dyDescent="0.2">
      <c r="A68" s="80"/>
      <c r="B68" s="303"/>
      <c r="C68" s="302"/>
      <c r="D68" s="302"/>
      <c r="E68" s="302"/>
      <c r="F68" s="302"/>
      <c r="G68" s="302"/>
      <c r="H68" s="302"/>
      <c r="I68" s="302"/>
      <c r="J68" s="303"/>
      <c r="K68" s="302"/>
      <c r="L68" s="302"/>
      <c r="M68" s="302"/>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M68" s="80"/>
      <c r="AN68" s="80"/>
    </row>
    <row r="69" spans="1:40" ht="24.75" hidden="1" customHeight="1" x14ac:dyDescent="0.2">
      <c r="A69" s="80"/>
      <c r="B69" s="303"/>
      <c r="C69" s="302"/>
      <c r="D69" s="302"/>
      <c r="E69" s="302"/>
      <c r="F69" s="302"/>
      <c r="G69" s="302"/>
      <c r="H69" s="302"/>
      <c r="I69" s="302"/>
      <c r="J69" s="303"/>
      <c r="K69" s="302"/>
      <c r="L69" s="302"/>
      <c r="M69" s="302"/>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M69" s="80"/>
      <c r="AN69" s="80"/>
    </row>
    <row r="70" spans="1:40" ht="12.75" hidden="1" customHeight="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M70" s="80"/>
      <c r="AN70" s="80"/>
    </row>
    <row r="71" spans="1:40" ht="12.75" customHeight="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M71" s="80"/>
      <c r="AN71" s="80"/>
    </row>
    <row r="72" spans="1:40" ht="12.75" customHeight="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M72" s="80"/>
      <c r="AN72" s="80"/>
    </row>
    <row r="73" spans="1:40" ht="12.75" customHeight="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M73" s="80"/>
      <c r="AN73" s="80"/>
    </row>
    <row r="74" spans="1:40" ht="12.75" customHeight="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M74" s="80"/>
      <c r="AN74" s="80"/>
    </row>
    <row r="75" spans="1:40" ht="12.75" customHeight="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M75" s="80"/>
      <c r="AN75" s="80"/>
    </row>
    <row r="76" spans="1:40" ht="12.7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M76" s="80"/>
      <c r="AN76" s="80"/>
    </row>
    <row r="77" spans="1:40" ht="12.7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M77" s="80"/>
      <c r="AN77" s="80"/>
    </row>
    <row r="78" spans="1:40" ht="12.75" customHeight="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M78" s="80"/>
      <c r="AN78" s="80"/>
    </row>
    <row r="79" spans="1:40" ht="12.75" customHeight="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M79" s="80"/>
      <c r="AN79" s="80"/>
    </row>
    <row r="80" spans="1:40" ht="12.75"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M80" s="80"/>
      <c r="AN80" s="80"/>
    </row>
    <row r="81" spans="1:40" ht="12.7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M81" s="80"/>
      <c r="AN81" s="80"/>
    </row>
    <row r="82" spans="1:40" ht="12.75"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M82" s="80"/>
      <c r="AN82" s="80"/>
    </row>
    <row r="83" spans="1:40" ht="12.7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M83" s="80"/>
      <c r="AN83" s="80"/>
    </row>
    <row r="84" spans="1:40" ht="12.75" customHeight="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M84" s="80"/>
      <c r="AN84" s="80"/>
    </row>
    <row r="85" spans="1:40" ht="15" hidden="1" customHeight="1" x14ac:dyDescent="0.2">
      <c r="A85" s="80"/>
      <c r="B85" s="80"/>
      <c r="C85" s="80"/>
      <c r="D85" s="80"/>
      <c r="E85" s="80"/>
      <c r="F85" s="304"/>
      <c r="G85" s="305"/>
      <c r="H85" s="305"/>
      <c r="I85" s="143" t="s">
        <v>126</v>
      </c>
      <c r="J85" s="80"/>
      <c r="K85" s="144"/>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M85" s="80"/>
      <c r="AN85" s="80"/>
    </row>
    <row r="86" spans="1:40" ht="15" hidden="1" customHeight="1" x14ac:dyDescent="0.2">
      <c r="A86" s="80"/>
      <c r="B86" s="80"/>
      <c r="C86" s="80"/>
      <c r="D86" s="80"/>
      <c r="E86" s="80"/>
      <c r="F86" s="275"/>
      <c r="G86" s="288"/>
      <c r="H86" s="288"/>
      <c r="I86" s="143" t="s">
        <v>127</v>
      </c>
      <c r="J86" s="80"/>
      <c r="K86" s="144"/>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M86" s="80"/>
      <c r="AN86" s="80"/>
    </row>
    <row r="87" spans="1:40" ht="15" hidden="1" customHeight="1" x14ac:dyDescent="0.2">
      <c r="A87" s="80"/>
      <c r="B87" s="80"/>
      <c r="C87" s="80"/>
      <c r="D87" s="80"/>
      <c r="E87" s="80"/>
      <c r="F87" s="301"/>
      <c r="G87" s="302"/>
      <c r="H87" s="302"/>
      <c r="I87" s="143" t="s">
        <v>128</v>
      </c>
      <c r="J87" s="80"/>
      <c r="K87" s="144"/>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M87" s="80"/>
      <c r="AN87" s="80"/>
    </row>
    <row r="88" spans="1:40" ht="15" hidden="1" customHeight="1" x14ac:dyDescent="0.2">
      <c r="A88" s="80"/>
      <c r="B88" s="80"/>
      <c r="C88" s="80"/>
      <c r="D88" s="80"/>
      <c r="E88" s="80"/>
      <c r="F88" s="304"/>
      <c r="G88" s="305"/>
      <c r="H88" s="305"/>
      <c r="I88" s="80"/>
      <c r="J88" s="80"/>
      <c r="K88" s="144"/>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M88" s="80"/>
      <c r="AN88" s="80"/>
    </row>
    <row r="89" spans="1:40" ht="15" hidden="1" customHeight="1" x14ac:dyDescent="0.2">
      <c r="A89" s="80"/>
      <c r="B89" s="80"/>
      <c r="C89" s="80"/>
      <c r="D89" s="80"/>
      <c r="E89" s="80"/>
      <c r="F89" s="275"/>
      <c r="G89" s="288"/>
      <c r="H89" s="288"/>
      <c r="I89" s="80"/>
      <c r="J89" s="80"/>
      <c r="K89" s="144"/>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M89" s="80"/>
      <c r="AN89" s="80"/>
    </row>
    <row r="90" spans="1:40" ht="15" hidden="1" customHeight="1" x14ac:dyDescent="0.2">
      <c r="A90" s="80"/>
      <c r="B90" s="80"/>
      <c r="C90" s="80"/>
      <c r="D90" s="80"/>
      <c r="E90" s="80"/>
      <c r="F90" s="80"/>
      <c r="G90" s="80"/>
      <c r="H90" s="80"/>
      <c r="I90" s="80"/>
      <c r="J90" s="80"/>
      <c r="K90" s="144"/>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M90" s="80"/>
      <c r="AN90" s="80"/>
    </row>
    <row r="91" spans="1:40" ht="15" hidden="1" customHeight="1" x14ac:dyDescent="0.2">
      <c r="A91" s="80"/>
      <c r="B91" s="80"/>
      <c r="C91" s="80"/>
      <c r="D91" s="80"/>
      <c r="E91" s="80"/>
      <c r="F91" s="80"/>
      <c r="G91" s="80"/>
      <c r="H91" s="80"/>
      <c r="I91" s="80"/>
      <c r="J91" s="80"/>
      <c r="K91" s="144"/>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M91" s="80"/>
      <c r="AN91" s="80"/>
    </row>
    <row r="92" spans="1:40" ht="15" hidden="1" customHeight="1" x14ac:dyDescent="0.2">
      <c r="A92" s="80"/>
      <c r="B92" s="80"/>
      <c r="C92" s="80"/>
      <c r="D92" s="80"/>
      <c r="E92" s="80"/>
      <c r="F92" s="80"/>
      <c r="G92" s="80"/>
      <c r="H92" s="80"/>
      <c r="I92" s="80"/>
      <c r="J92" s="80"/>
      <c r="K92" s="144"/>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M92" s="80"/>
      <c r="AN92" s="80"/>
    </row>
    <row r="93" spans="1:40" ht="15" hidden="1" customHeight="1" x14ac:dyDescent="0.2">
      <c r="A93" s="80"/>
      <c r="B93" s="80"/>
      <c r="C93" s="80"/>
      <c r="D93" s="80"/>
      <c r="E93" s="80"/>
      <c r="F93" s="80"/>
      <c r="G93" s="80"/>
      <c r="H93" s="80"/>
      <c r="I93" s="80"/>
      <c r="J93" s="80"/>
      <c r="K93" s="144"/>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M93" s="80"/>
      <c r="AN93" s="80"/>
    </row>
    <row r="94" spans="1:40" ht="15" hidden="1" customHeight="1" x14ac:dyDescent="0.2">
      <c r="A94" s="80"/>
      <c r="B94" s="80"/>
      <c r="C94" s="80"/>
      <c r="D94" s="80"/>
      <c r="E94" s="80"/>
      <c r="F94" s="80"/>
      <c r="G94" s="80"/>
      <c r="H94" s="80"/>
      <c r="I94" s="80"/>
      <c r="J94" s="80"/>
      <c r="K94" s="144"/>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M94" s="80"/>
      <c r="AN94" s="80"/>
    </row>
    <row r="95" spans="1:40" ht="15" hidden="1" customHeight="1" x14ac:dyDescent="0.2">
      <c r="A95" s="80"/>
      <c r="B95" s="80"/>
      <c r="C95" s="80"/>
      <c r="D95" s="80"/>
      <c r="E95" s="80"/>
      <c r="F95" s="80"/>
      <c r="G95" s="80"/>
      <c r="H95" s="80"/>
      <c r="I95" s="80"/>
      <c r="J95" s="80"/>
      <c r="K95" s="144"/>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M95" s="80"/>
      <c r="AN95" s="80"/>
    </row>
    <row r="96" spans="1:40" ht="15" hidden="1" customHeight="1" x14ac:dyDescent="0.2">
      <c r="A96" s="80"/>
      <c r="B96" s="80"/>
      <c r="C96" s="80"/>
      <c r="D96" s="80"/>
      <c r="E96" s="80"/>
      <c r="F96" s="80"/>
      <c r="G96" s="80"/>
      <c r="H96" s="80"/>
      <c r="I96" s="80"/>
      <c r="J96" s="80"/>
      <c r="K96" s="144"/>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M96" s="80"/>
      <c r="AN96" s="80"/>
    </row>
    <row r="97" spans="1:40" ht="15" hidden="1" customHeight="1" x14ac:dyDescent="0.2">
      <c r="A97" s="80"/>
      <c r="B97" s="80"/>
      <c r="C97" s="80"/>
      <c r="D97" s="80"/>
      <c r="E97" s="80"/>
      <c r="F97" s="80"/>
      <c r="G97" s="80"/>
      <c r="H97" s="80"/>
      <c r="I97" s="80"/>
      <c r="J97" s="80"/>
      <c r="K97" s="144"/>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M97" s="80"/>
      <c r="AN97" s="80"/>
    </row>
    <row r="98" spans="1:40" ht="15" hidden="1" customHeight="1" x14ac:dyDescent="0.2">
      <c r="A98" s="80"/>
      <c r="B98" s="80"/>
      <c r="C98" s="80"/>
      <c r="D98" s="80"/>
      <c r="E98" s="80"/>
      <c r="F98" s="80"/>
      <c r="G98" s="80"/>
      <c r="H98" s="80"/>
      <c r="I98" s="80"/>
      <c r="J98" s="80"/>
      <c r="K98" s="144"/>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M98" s="80"/>
      <c r="AN98" s="80"/>
    </row>
    <row r="99" spans="1:40" ht="15" hidden="1" customHeight="1" x14ac:dyDescent="0.2">
      <c r="A99" s="80"/>
      <c r="B99" s="80"/>
      <c r="C99" s="80"/>
      <c r="D99" s="80"/>
      <c r="E99" s="80"/>
      <c r="F99" s="80"/>
      <c r="G99" s="80"/>
      <c r="H99" s="80"/>
      <c r="I99" s="80"/>
      <c r="J99" s="80"/>
      <c r="K99" s="144"/>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M99" s="80"/>
      <c r="AN99" s="80"/>
    </row>
    <row r="100" spans="1:40" ht="15" hidden="1" customHeight="1" x14ac:dyDescent="0.2">
      <c r="A100" s="80"/>
      <c r="B100" s="80"/>
      <c r="C100" s="80"/>
      <c r="D100" s="80"/>
      <c r="E100" s="80"/>
      <c r="F100" s="80"/>
      <c r="G100" s="80"/>
      <c r="H100" s="80"/>
      <c r="I100" s="80"/>
      <c r="J100" s="80"/>
      <c r="K100" s="144"/>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M100" s="80"/>
      <c r="AN100" s="80"/>
    </row>
    <row r="101" spans="1:40" ht="15" hidden="1" customHeight="1" x14ac:dyDescent="0.2">
      <c r="A101" s="80"/>
      <c r="B101" s="80"/>
      <c r="C101" s="80"/>
      <c r="D101" s="80"/>
      <c r="E101" s="80"/>
      <c r="F101" s="80"/>
      <c r="G101" s="80"/>
      <c r="H101" s="80"/>
      <c r="I101" s="80"/>
      <c r="J101" s="80"/>
      <c r="K101" s="144"/>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M101" s="80"/>
      <c r="AN101" s="80"/>
    </row>
    <row r="102" spans="1:40" ht="15" hidden="1" customHeight="1" x14ac:dyDescent="0.2">
      <c r="A102" s="80"/>
      <c r="B102" s="80"/>
      <c r="C102" s="80"/>
      <c r="D102" s="80"/>
      <c r="E102" s="80"/>
      <c r="F102" s="80"/>
      <c r="G102" s="80"/>
      <c r="H102" s="80"/>
      <c r="I102" s="80"/>
      <c r="J102" s="80"/>
      <c r="K102" s="144"/>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M102" s="80"/>
      <c r="AN102" s="80"/>
    </row>
    <row r="103" spans="1:40" ht="15" hidden="1" customHeight="1" x14ac:dyDescent="0.2">
      <c r="A103" s="80"/>
      <c r="B103" s="80"/>
      <c r="C103" s="80"/>
      <c r="D103" s="80"/>
      <c r="E103" s="80"/>
      <c r="F103" s="80"/>
      <c r="G103" s="80"/>
      <c r="H103" s="80"/>
      <c r="I103" s="80"/>
      <c r="J103" s="80"/>
      <c r="K103" s="144"/>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M103" s="80"/>
      <c r="AN103" s="80"/>
    </row>
    <row r="104" spans="1:40" ht="15" hidden="1" customHeight="1" x14ac:dyDescent="0.2">
      <c r="A104" s="80"/>
      <c r="B104" s="80"/>
      <c r="C104" s="80"/>
      <c r="D104" s="80"/>
      <c r="E104" s="80"/>
      <c r="F104" s="80"/>
      <c r="G104" s="80"/>
      <c r="H104" s="80"/>
      <c r="I104" s="80"/>
      <c r="J104" s="80"/>
      <c r="K104" s="144"/>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M104" s="80"/>
      <c r="AN104" s="80"/>
    </row>
    <row r="105" spans="1:40" ht="15" hidden="1" customHeight="1" x14ac:dyDescent="0.2">
      <c r="A105" s="80"/>
      <c r="B105" s="80"/>
      <c r="C105" s="80"/>
      <c r="D105" s="80"/>
      <c r="E105" s="80"/>
      <c r="F105" s="80"/>
      <c r="G105" s="80"/>
      <c r="H105" s="80"/>
      <c r="I105" s="80"/>
      <c r="J105" s="80"/>
      <c r="K105" s="144"/>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M105" s="80"/>
      <c r="AN105" s="80"/>
    </row>
    <row r="106" spans="1:40" ht="15" hidden="1" customHeight="1" x14ac:dyDescent="0.2">
      <c r="A106" s="80"/>
      <c r="B106" s="80"/>
      <c r="C106" s="80"/>
      <c r="D106" s="80"/>
      <c r="E106" s="80"/>
      <c r="F106" s="80"/>
      <c r="G106" s="80"/>
      <c r="H106" s="80"/>
      <c r="I106" s="80"/>
      <c r="J106" s="80"/>
      <c r="K106" s="144"/>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M106" s="80"/>
      <c r="AN106" s="80"/>
    </row>
    <row r="107" spans="1:40" ht="15" hidden="1" customHeight="1" x14ac:dyDescent="0.2">
      <c r="A107" s="80"/>
      <c r="B107" s="80"/>
      <c r="C107" s="80"/>
      <c r="D107" s="80"/>
      <c r="E107" s="80"/>
      <c r="F107" s="80"/>
      <c r="G107" s="80"/>
      <c r="H107" s="80"/>
      <c r="I107" s="80"/>
      <c r="J107" s="80"/>
      <c r="K107" s="144"/>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M107" s="80"/>
      <c r="AN107" s="80"/>
    </row>
    <row r="108" spans="1:40" ht="15" hidden="1" customHeight="1" x14ac:dyDescent="0.2">
      <c r="A108" s="80"/>
      <c r="B108" s="80"/>
      <c r="C108" s="80"/>
      <c r="D108" s="80"/>
      <c r="E108" s="80"/>
      <c r="F108" s="80"/>
      <c r="G108" s="80"/>
      <c r="H108" s="80"/>
      <c r="I108" s="80"/>
      <c r="J108" s="80"/>
      <c r="K108" s="144"/>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M108" s="80"/>
      <c r="AN108" s="80"/>
    </row>
    <row r="109" spans="1:40" ht="15" hidden="1" customHeight="1" x14ac:dyDescent="0.2">
      <c r="A109" s="80"/>
      <c r="B109" s="80"/>
      <c r="C109" s="80"/>
      <c r="D109" s="80"/>
      <c r="E109" s="80"/>
      <c r="F109" s="80"/>
      <c r="G109" s="80"/>
      <c r="H109" s="80"/>
      <c r="I109" s="80"/>
      <c r="J109" s="80"/>
      <c r="K109" s="144"/>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M109" s="80"/>
      <c r="AN109" s="80"/>
    </row>
    <row r="110" spans="1:40" ht="15" hidden="1" customHeight="1" x14ac:dyDescent="0.2">
      <c r="A110" s="80"/>
      <c r="B110" s="80"/>
      <c r="C110" s="80"/>
      <c r="D110" s="80"/>
      <c r="E110" s="80"/>
      <c r="F110" s="80"/>
      <c r="G110" s="80"/>
      <c r="H110" s="80"/>
      <c r="I110" s="80"/>
      <c r="J110" s="80"/>
      <c r="K110" s="144"/>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M110" s="80"/>
      <c r="AN110" s="80"/>
    </row>
    <row r="111" spans="1:40" ht="15" hidden="1" customHeight="1" x14ac:dyDescent="0.2">
      <c r="A111" s="80"/>
      <c r="B111" s="80"/>
      <c r="C111" s="80"/>
      <c r="D111" s="80"/>
      <c r="E111" s="80"/>
      <c r="F111" s="80"/>
      <c r="G111" s="80"/>
      <c r="H111" s="80"/>
      <c r="I111" s="80"/>
      <c r="J111" s="80"/>
      <c r="K111" s="144"/>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M111" s="80"/>
      <c r="AN111" s="80"/>
    </row>
    <row r="112" spans="1:40" ht="15" hidden="1" customHeight="1" x14ac:dyDescent="0.2">
      <c r="A112" s="80"/>
      <c r="B112" s="80"/>
      <c r="C112" s="80"/>
      <c r="D112" s="80"/>
      <c r="E112" s="80"/>
      <c r="F112" s="80"/>
      <c r="G112" s="80"/>
      <c r="H112" s="80"/>
      <c r="I112" s="80"/>
      <c r="J112" s="80"/>
      <c r="K112" s="144"/>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M112" s="80"/>
      <c r="AN112" s="80"/>
    </row>
    <row r="113" spans="1:40" ht="15" hidden="1" customHeight="1" x14ac:dyDescent="0.2">
      <c r="A113" s="80"/>
      <c r="B113" s="80"/>
      <c r="C113" s="80"/>
      <c r="D113" s="80"/>
      <c r="E113" s="80"/>
      <c r="F113" s="80"/>
      <c r="G113" s="80"/>
      <c r="H113" s="80"/>
      <c r="I113" s="80"/>
      <c r="J113" s="80"/>
      <c r="K113" s="144"/>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M113" s="80"/>
      <c r="AN113" s="80"/>
    </row>
    <row r="114" spans="1:40" ht="15" hidden="1" customHeight="1" x14ac:dyDescent="0.2">
      <c r="A114" s="80"/>
      <c r="B114" s="80"/>
      <c r="C114" s="80"/>
      <c r="D114" s="80"/>
      <c r="E114" s="80"/>
      <c r="F114" s="80"/>
      <c r="G114" s="80"/>
      <c r="H114" s="80"/>
      <c r="I114" s="80"/>
      <c r="J114" s="80"/>
      <c r="K114" s="144"/>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M114" s="80"/>
      <c r="AN114" s="80"/>
    </row>
    <row r="115" spans="1:40" ht="15" hidden="1" customHeight="1" x14ac:dyDescent="0.2">
      <c r="A115" s="80"/>
      <c r="B115" s="80"/>
      <c r="C115" s="80"/>
      <c r="D115" s="80"/>
      <c r="E115" s="80"/>
      <c r="F115" s="80"/>
      <c r="G115" s="80"/>
      <c r="H115" s="80"/>
      <c r="I115" s="80"/>
      <c r="J115" s="80"/>
      <c r="K115" s="144"/>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M115" s="80"/>
      <c r="AN115" s="80"/>
    </row>
    <row r="116" spans="1:40" ht="15" hidden="1" customHeight="1" x14ac:dyDescent="0.2">
      <c r="A116" s="80"/>
      <c r="B116" s="80"/>
      <c r="C116" s="80"/>
      <c r="D116" s="80"/>
      <c r="E116" s="80"/>
      <c r="F116" s="80"/>
      <c r="G116" s="80"/>
      <c r="H116" s="80"/>
      <c r="I116" s="80"/>
      <c r="J116" s="80"/>
      <c r="K116" s="144"/>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M116" s="80"/>
      <c r="AN116" s="80"/>
    </row>
    <row r="117" spans="1:40" ht="15" hidden="1" customHeight="1" x14ac:dyDescent="0.2">
      <c r="A117" s="80"/>
      <c r="B117" s="80"/>
      <c r="C117" s="80"/>
      <c r="D117" s="80"/>
      <c r="E117" s="80"/>
      <c r="F117" s="80"/>
      <c r="G117" s="80"/>
      <c r="H117" s="80"/>
      <c r="I117" s="80"/>
      <c r="J117" s="80"/>
      <c r="K117" s="144"/>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M117" s="80"/>
      <c r="AN117" s="80"/>
    </row>
    <row r="118" spans="1:40" ht="15" hidden="1" customHeight="1" x14ac:dyDescent="0.2">
      <c r="A118" s="80"/>
      <c r="B118" s="80"/>
      <c r="C118" s="80"/>
      <c r="D118" s="80"/>
      <c r="E118" s="80"/>
      <c r="F118" s="80"/>
      <c r="G118" s="80"/>
      <c r="H118" s="80"/>
      <c r="I118" s="80"/>
      <c r="J118" s="80"/>
      <c r="K118" s="144"/>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M118" s="80"/>
      <c r="AN118" s="80"/>
    </row>
    <row r="119" spans="1:40" ht="15" hidden="1" customHeight="1" x14ac:dyDescent="0.2">
      <c r="A119" s="80"/>
      <c r="B119" s="80"/>
      <c r="C119" s="80"/>
      <c r="D119" s="80"/>
      <c r="E119" s="80"/>
      <c r="F119" s="80"/>
      <c r="G119" s="80"/>
      <c r="H119" s="80"/>
      <c r="I119" s="80"/>
      <c r="J119" s="80"/>
      <c r="K119" s="144"/>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M119" s="80"/>
      <c r="AN119" s="80"/>
    </row>
    <row r="120" spans="1:40" ht="15" hidden="1" customHeight="1" x14ac:dyDescent="0.2">
      <c r="A120" s="80"/>
      <c r="B120" s="80"/>
      <c r="C120" s="80"/>
      <c r="D120" s="80"/>
      <c r="E120" s="80"/>
      <c r="F120" s="80"/>
      <c r="G120" s="80"/>
      <c r="H120" s="80"/>
      <c r="I120" s="80"/>
      <c r="J120" s="80"/>
      <c r="K120" s="144"/>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M120" s="80"/>
      <c r="AN120" s="80"/>
    </row>
    <row r="121" spans="1:40" ht="15" hidden="1" customHeight="1" x14ac:dyDescent="0.2">
      <c r="A121" s="80"/>
      <c r="B121" s="80"/>
      <c r="C121" s="80"/>
      <c r="D121" s="80"/>
      <c r="E121" s="80"/>
      <c r="F121" s="80"/>
      <c r="G121" s="80"/>
      <c r="H121" s="80"/>
      <c r="I121" s="80"/>
      <c r="J121" s="80"/>
      <c r="K121" s="144"/>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M121" s="80"/>
      <c r="AN121" s="80"/>
    </row>
    <row r="122" spans="1:40" ht="15" hidden="1" customHeight="1" x14ac:dyDescent="0.2">
      <c r="A122" s="80"/>
      <c r="B122" s="80"/>
      <c r="C122" s="80"/>
      <c r="D122" s="80"/>
      <c r="E122" s="80"/>
      <c r="F122" s="80"/>
      <c r="G122" s="80"/>
      <c r="H122" s="80"/>
      <c r="I122" s="80"/>
      <c r="J122" s="80"/>
      <c r="K122" s="144"/>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M122" s="80"/>
      <c r="AN122" s="80"/>
    </row>
    <row r="123" spans="1:40" ht="12.75" hidden="1" customHeight="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M123" s="80"/>
      <c r="AN123" s="80"/>
    </row>
    <row r="124" spans="1:40" ht="12.75" hidden="1" customHeight="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M124" s="80"/>
      <c r="AN124" s="80"/>
    </row>
    <row r="125" spans="1:40" ht="12.75" hidden="1" customHeight="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M125" s="80"/>
      <c r="AN125" s="80"/>
    </row>
    <row r="126" spans="1:40" ht="12.75" hidden="1" customHeight="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M126" s="80"/>
      <c r="AN126" s="80"/>
    </row>
    <row r="127" spans="1:40" ht="12.75" hidden="1" customHeight="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M127" s="80"/>
      <c r="AN127" s="80"/>
    </row>
    <row r="128" spans="1:40" ht="12.75" hidden="1"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M128" s="80"/>
      <c r="AN128" s="80"/>
    </row>
    <row r="129" spans="1:40" ht="12.75" hidden="1"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M129" s="80"/>
      <c r="AN129" s="80"/>
    </row>
    <row r="130" spans="1:40" ht="12.75" hidden="1"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M130" s="80"/>
      <c r="AN130" s="80"/>
    </row>
    <row r="131" spans="1:40" ht="12.75" hidden="1" customHeight="1"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M131" s="80"/>
      <c r="AN131" s="80"/>
    </row>
    <row r="132" spans="1:40" ht="12.75" hidden="1"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M132" s="80"/>
      <c r="AN132" s="80"/>
    </row>
    <row r="133" spans="1:40" ht="12.75" hidden="1"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M133" s="80"/>
      <c r="AN133" s="80"/>
    </row>
    <row r="134" spans="1:40" ht="12.75" hidden="1"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M134" s="80"/>
      <c r="AN134" s="80"/>
    </row>
    <row r="135" spans="1:40" ht="12.75" hidden="1"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M135" s="80"/>
      <c r="AN135" s="80"/>
    </row>
    <row r="136" spans="1:40" ht="12.75" hidden="1"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M136" s="80"/>
      <c r="AN136" s="80"/>
    </row>
    <row r="137" spans="1:40" ht="12.75" hidden="1"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M137" s="80"/>
      <c r="AN137" s="80"/>
    </row>
    <row r="138" spans="1:40" ht="12.75" hidden="1"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M138" s="80"/>
      <c r="AN138" s="80"/>
    </row>
    <row r="139" spans="1:40" ht="12.75" hidden="1"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M139" s="80"/>
      <c r="AN139" s="80"/>
    </row>
    <row r="140" spans="1:40" ht="12.75" hidden="1"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M140" s="80"/>
      <c r="AN140" s="80"/>
    </row>
    <row r="141" spans="1:40" ht="12.75" hidden="1"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M141" s="80"/>
      <c r="AN141" s="80"/>
    </row>
    <row r="142" spans="1:40" ht="12.75" hidden="1"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M142" s="80"/>
      <c r="AN142" s="80"/>
    </row>
    <row r="143" spans="1:40" ht="12.75" hidden="1"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M143" s="80"/>
      <c r="AN143" s="80"/>
    </row>
    <row r="144" spans="1:40" ht="12.75" hidden="1"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M144" s="80"/>
      <c r="AN144" s="80"/>
    </row>
    <row r="145" spans="1:40" ht="12.75" hidden="1"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M145" s="80"/>
      <c r="AN145" s="80"/>
    </row>
    <row r="146" spans="1:40" ht="12.75" hidden="1"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M146" s="80"/>
      <c r="AN146" s="80"/>
    </row>
    <row r="147" spans="1:40" ht="12.75" hidden="1"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M147" s="80"/>
      <c r="AN147" s="80"/>
    </row>
    <row r="148" spans="1:40" ht="12.75" hidden="1"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M148" s="80"/>
      <c r="AN148" s="80"/>
    </row>
    <row r="149" spans="1:40" ht="12.75"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M149" s="80"/>
      <c r="AN149" s="80"/>
    </row>
    <row r="150" spans="1:40" ht="12.7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M150" s="80"/>
      <c r="AN150" s="80"/>
    </row>
    <row r="151" spans="1:40" ht="12.7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M151" s="80"/>
      <c r="AN151" s="80"/>
    </row>
    <row r="152" spans="1:40" ht="12.7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M152" s="80"/>
      <c r="AN152" s="80"/>
    </row>
    <row r="153" spans="1:40" ht="12.7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M153" s="80"/>
      <c r="AN153" s="80"/>
    </row>
    <row r="154" spans="1:40" ht="12.7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M154" s="80"/>
      <c r="AN154" s="80"/>
    </row>
    <row r="155" spans="1:40" ht="12.7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M155" s="80"/>
      <c r="AN155" s="80"/>
    </row>
    <row r="156" spans="1:40"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M156" s="80"/>
      <c r="AN156" s="80"/>
    </row>
    <row r="157" spans="1:40" ht="12.7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M157" s="80"/>
      <c r="AN157" s="80"/>
    </row>
    <row r="158" spans="1:40" ht="12.7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M158" s="80"/>
      <c r="AN158" s="80"/>
    </row>
    <row r="159" spans="1:40" ht="12.7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M159" s="80"/>
      <c r="AN159" s="80"/>
    </row>
    <row r="160" spans="1:40" ht="12.7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M160" s="80"/>
      <c r="AN160" s="80"/>
    </row>
    <row r="161" spans="1:40" ht="12.7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M161" s="80"/>
      <c r="AN161" s="80"/>
    </row>
    <row r="162" spans="1:40" ht="12.7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M162" s="80"/>
      <c r="AN162" s="80"/>
    </row>
    <row r="163" spans="1:40" ht="12.7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M163" s="80"/>
      <c r="AN163" s="80"/>
    </row>
    <row r="164" spans="1:40" ht="12.7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M164" s="80"/>
      <c r="AN164" s="80"/>
    </row>
    <row r="165" spans="1:40" ht="12.7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M165" s="80"/>
      <c r="AN165" s="80"/>
    </row>
    <row r="166" spans="1:40" ht="12.7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M166" s="80"/>
      <c r="AN166" s="80"/>
    </row>
    <row r="167" spans="1:40" ht="12.7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M167" s="80"/>
      <c r="AN167" s="80"/>
    </row>
    <row r="168" spans="1:40" ht="12.7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M168" s="80"/>
      <c r="AN168" s="80"/>
    </row>
    <row r="169" spans="1:40" ht="12.7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M169" s="80"/>
      <c r="AN169" s="80"/>
    </row>
    <row r="170" spans="1:40" ht="12.7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M170" s="80"/>
      <c r="AN170" s="80"/>
    </row>
    <row r="171" spans="1:40" ht="12.7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M171" s="80"/>
      <c r="AN171" s="80"/>
    </row>
    <row r="172" spans="1:40" ht="12.7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M172" s="80"/>
      <c r="AN172" s="80"/>
    </row>
    <row r="173" spans="1:40" ht="12.7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M173" s="80"/>
      <c r="AN173" s="80"/>
    </row>
    <row r="174" spans="1:40" ht="12.7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M174" s="80"/>
      <c r="AN174" s="80"/>
    </row>
    <row r="175" spans="1:40" ht="12.7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M175" s="80"/>
      <c r="AN175" s="80"/>
    </row>
    <row r="176" spans="1:40" ht="12.7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M176" s="80"/>
      <c r="AN176" s="80"/>
    </row>
    <row r="177" spans="1:40" ht="12.7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M177" s="80"/>
      <c r="AN177" s="80"/>
    </row>
    <row r="178" spans="1:40" ht="12.7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M178" s="80"/>
      <c r="AN178" s="80"/>
    </row>
    <row r="179" spans="1:40" ht="12.7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M179" s="80"/>
      <c r="AN179" s="80"/>
    </row>
    <row r="180" spans="1:40" ht="12.7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M180" s="80"/>
      <c r="AN180" s="80"/>
    </row>
    <row r="181" spans="1:40" ht="12.7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M181" s="80"/>
      <c r="AN181" s="80"/>
    </row>
    <row r="182" spans="1:40" ht="12.7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M182" s="80"/>
      <c r="AN182" s="80"/>
    </row>
    <row r="183" spans="1:40" ht="12.7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M183" s="80"/>
      <c r="AN183" s="80"/>
    </row>
    <row r="184" spans="1:40" ht="12.7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M184" s="80"/>
      <c r="AN184" s="80"/>
    </row>
    <row r="185" spans="1:40" ht="12.7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M185" s="80"/>
      <c r="AN185" s="80"/>
    </row>
    <row r="186" spans="1:40" ht="12.7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M186" s="80"/>
      <c r="AN186" s="80"/>
    </row>
    <row r="187" spans="1:40" ht="12.7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M187" s="80"/>
      <c r="AN187" s="80"/>
    </row>
    <row r="188" spans="1:40" ht="12.7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M188" s="80"/>
      <c r="AN188" s="80"/>
    </row>
    <row r="189" spans="1:40" ht="12.7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M189" s="80"/>
      <c r="AN189" s="80"/>
    </row>
    <row r="190" spans="1:40" ht="12.7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M190" s="80"/>
      <c r="AN190" s="80"/>
    </row>
    <row r="191" spans="1:40" ht="12.7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M191" s="80"/>
      <c r="AN191" s="80"/>
    </row>
    <row r="192" spans="1:40" ht="12.7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M192" s="80"/>
      <c r="AN192" s="80"/>
    </row>
    <row r="193" spans="1:40" ht="12.7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M193" s="80"/>
      <c r="AN193" s="80"/>
    </row>
    <row r="194" spans="1:40" ht="12.7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M194" s="80"/>
      <c r="AN194" s="80"/>
    </row>
    <row r="195" spans="1:40" ht="12.7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M195" s="80"/>
      <c r="AN195" s="80"/>
    </row>
    <row r="196" spans="1:40" ht="12.7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M196" s="80"/>
      <c r="AN196" s="80"/>
    </row>
    <row r="197" spans="1:40" ht="12.7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M197" s="80"/>
      <c r="AN197" s="80"/>
    </row>
    <row r="198" spans="1:40" ht="12.7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M198" s="80"/>
      <c r="AN198" s="80"/>
    </row>
    <row r="199" spans="1:40" ht="12.7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M199" s="80"/>
      <c r="AN199" s="80"/>
    </row>
    <row r="200" spans="1:40" ht="12.7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M200" s="80"/>
      <c r="AN200" s="80"/>
    </row>
    <row r="201" spans="1:40" ht="12.7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M201" s="80"/>
      <c r="AN201" s="80"/>
    </row>
    <row r="202" spans="1:40" ht="12.7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M202" s="80"/>
      <c r="AN202" s="80"/>
    </row>
    <row r="203" spans="1:40" ht="12.7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M203" s="80"/>
      <c r="AN203" s="80"/>
    </row>
    <row r="204" spans="1:40" ht="12.7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M204" s="80"/>
      <c r="AN204" s="80"/>
    </row>
    <row r="205" spans="1:40" ht="12.7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M205" s="80"/>
      <c r="AN205" s="80"/>
    </row>
    <row r="206" spans="1:40" ht="12.7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M206" s="80"/>
      <c r="AN206" s="80"/>
    </row>
    <row r="207" spans="1:40" ht="12.7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M207" s="80"/>
      <c r="AN207" s="80"/>
    </row>
    <row r="208" spans="1:40" ht="12.7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M208" s="80"/>
      <c r="AN208" s="80"/>
    </row>
    <row r="209" spans="1:40" ht="12.7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M209" s="80"/>
      <c r="AN209" s="80"/>
    </row>
    <row r="210" spans="1:40" ht="12.7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M210" s="80"/>
      <c r="AN210" s="80"/>
    </row>
    <row r="211" spans="1:40" ht="12.7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M211" s="80"/>
      <c r="AN211" s="80"/>
    </row>
    <row r="212" spans="1:40" ht="12.7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M212" s="80"/>
      <c r="AN212" s="80"/>
    </row>
    <row r="213" spans="1:40" ht="12.7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M213" s="80"/>
      <c r="AN213" s="80"/>
    </row>
    <row r="214" spans="1:40" ht="12.7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M214" s="80"/>
      <c r="AN214" s="80"/>
    </row>
    <row r="215" spans="1:40" ht="12.7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M215" s="80"/>
      <c r="AN215" s="80"/>
    </row>
    <row r="216" spans="1:40" ht="12.7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M216" s="80"/>
      <c r="AN216" s="80"/>
    </row>
    <row r="217" spans="1:40" ht="12.7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M217" s="80"/>
      <c r="AN217" s="80"/>
    </row>
    <row r="218" spans="1:40" ht="12.7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M218" s="80"/>
      <c r="AN218" s="80"/>
    </row>
    <row r="219" spans="1:40" ht="12.7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M219" s="80"/>
      <c r="AN219" s="80"/>
    </row>
    <row r="220" spans="1:40" ht="12.7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M220" s="80"/>
      <c r="AN220" s="80"/>
    </row>
    <row r="221" spans="1:40" ht="12.7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M221" s="80"/>
      <c r="AN221" s="80"/>
    </row>
    <row r="222" spans="1:40" ht="12.7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M222" s="80"/>
      <c r="AN222" s="80"/>
    </row>
    <row r="223" spans="1:40" ht="12.7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M223" s="80"/>
      <c r="AN223" s="80"/>
    </row>
    <row r="224" spans="1:40" ht="12.7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M224" s="80"/>
      <c r="AN224" s="80"/>
    </row>
    <row r="225" spans="1:40" ht="12.7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M225" s="80"/>
      <c r="AN225" s="80"/>
    </row>
    <row r="226" spans="1:40" ht="12.7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M226" s="80"/>
      <c r="AN226" s="80"/>
    </row>
    <row r="227" spans="1:40" ht="12.7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M227" s="80"/>
      <c r="AN227" s="80"/>
    </row>
    <row r="228" spans="1:40" ht="12.7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M228" s="80"/>
      <c r="AN228" s="80"/>
    </row>
    <row r="229" spans="1:40" ht="12.7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M229" s="80"/>
      <c r="AN229" s="80"/>
    </row>
    <row r="230" spans="1:40" ht="12.7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M230" s="80"/>
      <c r="AN230" s="80"/>
    </row>
    <row r="231" spans="1:40" ht="12.7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M231" s="80"/>
      <c r="AN231" s="80"/>
    </row>
    <row r="232" spans="1:40"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M232" s="80"/>
      <c r="AN232" s="80"/>
    </row>
    <row r="233" spans="1:40" ht="12.7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M233" s="80"/>
      <c r="AN233" s="80"/>
    </row>
    <row r="234" spans="1:40" ht="12.7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M234" s="80"/>
      <c r="AN234" s="80"/>
    </row>
    <row r="235" spans="1:40" ht="12.7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M235" s="80"/>
      <c r="AN235" s="80"/>
    </row>
    <row r="236" spans="1:40" ht="12.7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M236" s="80"/>
      <c r="AN236" s="80"/>
    </row>
    <row r="237" spans="1:40" ht="12.7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M237" s="80"/>
      <c r="AN237" s="80"/>
    </row>
    <row r="238" spans="1:40" ht="12.7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M238" s="80"/>
      <c r="AN238" s="80"/>
    </row>
    <row r="239" spans="1:40" ht="12.7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M239" s="80"/>
      <c r="AN239" s="80"/>
    </row>
    <row r="240" spans="1:40" ht="12.7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M240" s="80"/>
      <c r="AN240" s="80"/>
    </row>
    <row r="241" spans="1:40" ht="12.7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M241" s="80"/>
      <c r="AN241" s="80"/>
    </row>
    <row r="242" spans="1:40" ht="12.7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M242" s="80"/>
      <c r="AN242" s="80"/>
    </row>
    <row r="243" spans="1:40" ht="12.7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M243" s="80"/>
      <c r="AN243" s="80"/>
    </row>
    <row r="244" spans="1:40" ht="12.7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M244" s="80"/>
      <c r="AN244" s="80"/>
    </row>
    <row r="245" spans="1:40" ht="12.7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M245" s="80"/>
      <c r="AN245" s="80"/>
    </row>
    <row r="246" spans="1:40" ht="12.7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M246" s="80"/>
      <c r="AN246" s="80"/>
    </row>
    <row r="247" spans="1:40" ht="12.7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M247" s="80"/>
      <c r="AN247" s="80"/>
    </row>
    <row r="248" spans="1:40" ht="12.7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M248" s="80"/>
      <c r="AN248" s="80"/>
    </row>
    <row r="249" spans="1:40" ht="12.7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M249" s="80"/>
      <c r="AN249" s="80"/>
    </row>
    <row r="250" spans="1:40" ht="12.7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M250" s="80"/>
      <c r="AN250" s="80"/>
    </row>
    <row r="251" spans="1:40" ht="12.7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M251" s="80"/>
      <c r="AN251" s="80"/>
    </row>
    <row r="252" spans="1:40" ht="12.7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M252" s="80"/>
      <c r="AN252" s="80"/>
    </row>
    <row r="253" spans="1:40" ht="12.7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M253" s="80"/>
      <c r="AN253" s="80"/>
    </row>
    <row r="254" spans="1:40" ht="12.7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M254" s="80"/>
      <c r="AN254" s="80"/>
    </row>
    <row r="255" spans="1:40" ht="12.7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M255" s="80"/>
      <c r="AN255" s="80"/>
    </row>
    <row r="256" spans="1:40" ht="12.7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M256" s="80"/>
      <c r="AN256" s="80"/>
    </row>
    <row r="257" spans="1:40" ht="12.7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M257" s="80"/>
      <c r="AN257" s="80"/>
    </row>
    <row r="258" spans="1:40" ht="12.7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M258" s="80"/>
      <c r="AN258" s="80"/>
    </row>
    <row r="259" spans="1:40" ht="12.7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M259" s="80"/>
      <c r="AN259" s="80"/>
    </row>
    <row r="260" spans="1:40" ht="12.7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M260" s="80"/>
      <c r="AN260" s="80"/>
    </row>
    <row r="261" spans="1:40" ht="12.7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M261" s="80"/>
      <c r="AN261" s="80"/>
    </row>
    <row r="262" spans="1:40" ht="12.7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M262" s="80"/>
      <c r="AN262" s="80"/>
    </row>
    <row r="263" spans="1:40" ht="12.7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M263" s="80"/>
      <c r="AN263" s="80"/>
    </row>
    <row r="264" spans="1:40" ht="12.7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M264" s="80"/>
      <c r="AN264" s="80"/>
    </row>
    <row r="265" spans="1:40" ht="12.7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M265" s="80"/>
      <c r="AN265" s="80"/>
    </row>
    <row r="266" spans="1:40" ht="12.7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M266" s="80"/>
      <c r="AN266" s="80"/>
    </row>
    <row r="267" spans="1:40" ht="12.7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M267" s="80"/>
      <c r="AN267" s="80"/>
    </row>
    <row r="268" spans="1:40" ht="12.7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M268" s="80"/>
      <c r="AN268" s="80"/>
    </row>
    <row r="269" spans="1:40" ht="12.7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M269" s="80"/>
      <c r="AN269" s="80"/>
    </row>
    <row r="270" spans="1:40" ht="12.7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M270" s="80"/>
      <c r="AN270" s="80"/>
    </row>
    <row r="271" spans="1:40" ht="12.7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M271" s="80"/>
      <c r="AN271" s="80"/>
    </row>
    <row r="272" spans="1:40" ht="12.7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M272" s="80"/>
      <c r="AN272" s="80"/>
    </row>
    <row r="273" spans="1:40" ht="12.7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M273" s="80"/>
      <c r="AN273" s="80"/>
    </row>
    <row r="274" spans="1:40" ht="12.7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M274" s="80"/>
      <c r="AN274" s="80"/>
    </row>
    <row r="275" spans="1:40" ht="12.7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M275" s="80"/>
      <c r="AN275" s="80"/>
    </row>
    <row r="276" spans="1:40" ht="12.7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M276" s="80"/>
      <c r="AN276" s="80"/>
    </row>
    <row r="277" spans="1:40" ht="12.7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M277" s="80"/>
      <c r="AN277" s="80"/>
    </row>
    <row r="278" spans="1:40" ht="12.7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M278" s="80"/>
      <c r="AN278" s="80"/>
    </row>
    <row r="279" spans="1:40" ht="12.7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M279" s="80"/>
      <c r="AN279" s="80"/>
    </row>
    <row r="280" spans="1:40" ht="12.7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M280" s="80"/>
      <c r="AN280" s="80"/>
    </row>
    <row r="281" spans="1:40" ht="12.7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M281" s="80"/>
      <c r="AN281" s="80"/>
    </row>
    <row r="282" spans="1:40" ht="12.7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M282" s="80"/>
      <c r="AN282" s="80"/>
    </row>
    <row r="283" spans="1:40" ht="12.7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M283" s="80"/>
      <c r="AN283" s="80"/>
    </row>
    <row r="284" spans="1:40" ht="12.7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M284" s="80"/>
      <c r="AN284" s="80"/>
    </row>
    <row r="285" spans="1:40" ht="12.7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M285" s="80"/>
      <c r="AN285" s="80"/>
    </row>
    <row r="286" spans="1:40" ht="12.75" customHeight="1"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M286" s="80"/>
      <c r="AN286" s="80"/>
    </row>
    <row r="287" spans="1:40" ht="12.75" customHeight="1"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M287" s="80"/>
      <c r="AN287" s="80"/>
    </row>
    <row r="288" spans="1:40" ht="12.75" customHeight="1"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M288" s="80"/>
      <c r="AN288" s="80"/>
    </row>
    <row r="289" spans="1:40" ht="12.75" customHeight="1"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M289" s="80"/>
      <c r="AN289" s="80"/>
    </row>
    <row r="290" spans="1:40" ht="12.75" customHeight="1"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M290" s="80"/>
      <c r="AN290" s="80"/>
    </row>
    <row r="291" spans="1:40" ht="12.75" customHeight="1"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M291" s="80"/>
      <c r="AN291" s="80"/>
    </row>
    <row r="292" spans="1:40" ht="12.75" customHeight="1"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M292" s="80"/>
      <c r="AN292" s="80"/>
    </row>
    <row r="293" spans="1:40" ht="12.7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M293" s="80"/>
      <c r="AN293" s="80"/>
    </row>
    <row r="294" spans="1:40" ht="12.75" customHeight="1"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M294" s="80"/>
      <c r="AN294" s="80"/>
    </row>
    <row r="295" spans="1:40" ht="12.75" customHeight="1"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M295" s="80"/>
      <c r="AN295" s="80"/>
    </row>
    <row r="296" spans="1:40" ht="12.75" customHeight="1"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M296" s="80"/>
      <c r="AN296" s="80"/>
    </row>
    <row r="297" spans="1:40" ht="12.75" customHeight="1"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M297" s="80"/>
      <c r="AN297" s="80"/>
    </row>
    <row r="298" spans="1:40" ht="12.75" customHeight="1"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M298" s="80"/>
      <c r="AN298" s="80"/>
    </row>
    <row r="299" spans="1:40" ht="12.75" customHeight="1"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M299" s="80"/>
      <c r="AN299" s="80"/>
    </row>
    <row r="300" spans="1:40" ht="12.75" customHeight="1"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M300" s="80"/>
      <c r="AN300" s="80"/>
    </row>
    <row r="301" spans="1:40" ht="12.75" customHeight="1"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M301" s="80"/>
      <c r="AN301" s="80"/>
    </row>
    <row r="302" spans="1:40" ht="12.75" customHeight="1"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M302" s="80"/>
      <c r="AN302" s="80"/>
    </row>
    <row r="303" spans="1:40" ht="12.75" customHeight="1"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M303" s="80"/>
      <c r="AN303" s="80"/>
    </row>
    <row r="304" spans="1:40" ht="12.75" customHeight="1"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M304" s="80"/>
      <c r="AN304" s="80"/>
    </row>
    <row r="305" spans="1:40" ht="12.75" customHeight="1"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M305" s="80"/>
      <c r="AN305" s="80"/>
    </row>
    <row r="306" spans="1:40" ht="12.75" customHeight="1"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M306" s="80"/>
      <c r="AN306" s="80"/>
    </row>
    <row r="307" spans="1:40" ht="12.75" customHeight="1"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M307" s="80"/>
      <c r="AN307" s="80"/>
    </row>
    <row r="308" spans="1:40" ht="12.75" customHeight="1"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M308" s="80"/>
      <c r="AN308" s="80"/>
    </row>
    <row r="309" spans="1:40" ht="12.75" customHeight="1"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M309" s="80"/>
      <c r="AN309" s="80"/>
    </row>
    <row r="310" spans="1:40" ht="12.75" customHeight="1"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M310" s="80"/>
      <c r="AN310" s="80"/>
    </row>
    <row r="311" spans="1:40" ht="12.75" customHeight="1"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M311" s="80"/>
      <c r="AN311" s="80"/>
    </row>
    <row r="312" spans="1:40" ht="12.75" customHeight="1"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M312" s="80"/>
      <c r="AN312" s="80"/>
    </row>
    <row r="313" spans="1:40" ht="12.75" customHeight="1"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M313" s="80"/>
      <c r="AN313" s="80"/>
    </row>
    <row r="314" spans="1:40" ht="12.75" customHeight="1"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M314" s="80"/>
      <c r="AN314" s="80"/>
    </row>
    <row r="315" spans="1:40" ht="12.75" customHeight="1"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M315" s="80"/>
      <c r="AN315" s="80"/>
    </row>
    <row r="316" spans="1:40" ht="12.75" customHeight="1"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M316" s="80"/>
      <c r="AN316" s="80"/>
    </row>
    <row r="317" spans="1:40" ht="12.75" customHeight="1"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M317" s="80"/>
      <c r="AN317" s="80"/>
    </row>
    <row r="318" spans="1:40" ht="12.75" customHeight="1"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M318" s="80"/>
      <c r="AN318" s="80"/>
    </row>
    <row r="319" spans="1:40" ht="12.75" customHeight="1"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M319" s="80"/>
      <c r="AN319" s="80"/>
    </row>
    <row r="320" spans="1:40" ht="12.75" customHeight="1"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M320" s="80"/>
      <c r="AN320" s="80"/>
    </row>
    <row r="321" spans="1:40" ht="12.75" customHeight="1"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M321" s="80"/>
      <c r="AN321" s="80"/>
    </row>
    <row r="322" spans="1:40" ht="12.75" customHeight="1"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M322" s="80"/>
      <c r="AN322" s="80"/>
    </row>
    <row r="323" spans="1:40" ht="12.75" customHeight="1"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M323" s="80"/>
      <c r="AN323" s="80"/>
    </row>
    <row r="324" spans="1:40" ht="12.75" customHeight="1"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M324" s="80"/>
      <c r="AN324" s="80"/>
    </row>
    <row r="325" spans="1:40" ht="12.75" customHeight="1"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M325" s="80"/>
      <c r="AN325" s="80"/>
    </row>
    <row r="326" spans="1:40" ht="12.75" customHeight="1"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M326" s="80"/>
      <c r="AN326" s="80"/>
    </row>
    <row r="327" spans="1:40" ht="12.75" customHeight="1"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M327" s="80"/>
      <c r="AN327" s="80"/>
    </row>
    <row r="328" spans="1:40" ht="12.75" customHeight="1"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M328" s="80"/>
      <c r="AN328" s="80"/>
    </row>
    <row r="329" spans="1:40" ht="12.75" customHeight="1"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M329" s="80"/>
      <c r="AN329" s="80"/>
    </row>
    <row r="330" spans="1:40" ht="12.75" customHeight="1"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M330" s="80"/>
      <c r="AN330" s="80"/>
    </row>
    <row r="331" spans="1:40" ht="12.75" customHeight="1"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M331" s="80"/>
      <c r="AN331" s="80"/>
    </row>
    <row r="332" spans="1:40" ht="12.75" customHeight="1"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M332" s="80"/>
      <c r="AN332" s="80"/>
    </row>
    <row r="333" spans="1:40" ht="12.75" customHeight="1"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M333" s="80"/>
      <c r="AN333" s="80"/>
    </row>
    <row r="334" spans="1:40" ht="12.75" customHeight="1"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M334" s="80"/>
      <c r="AN334" s="80"/>
    </row>
    <row r="335" spans="1:40" ht="12.75" customHeight="1"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M335" s="80"/>
      <c r="AN335" s="80"/>
    </row>
    <row r="336" spans="1:40" ht="12.75" customHeight="1"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M336" s="80"/>
      <c r="AN336" s="80"/>
    </row>
    <row r="337" spans="1:40" ht="12.75" customHeight="1"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M337" s="80"/>
      <c r="AN337" s="80"/>
    </row>
    <row r="338" spans="1:40" ht="12.75" customHeight="1"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M338" s="80"/>
      <c r="AN338" s="80"/>
    </row>
    <row r="339" spans="1:40" ht="12.75" customHeight="1"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M339" s="80"/>
      <c r="AN339" s="80"/>
    </row>
    <row r="340" spans="1:40" ht="12.75" customHeight="1"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M340" s="80"/>
      <c r="AN340" s="80"/>
    </row>
    <row r="341" spans="1:40" ht="12.75" customHeight="1"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M341" s="80"/>
      <c r="AN341" s="80"/>
    </row>
    <row r="342" spans="1:40" ht="12.75" customHeight="1"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M342" s="80"/>
      <c r="AN342" s="80"/>
    </row>
    <row r="343" spans="1:40" ht="12.75" customHeight="1"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M343" s="80"/>
      <c r="AN343" s="80"/>
    </row>
    <row r="344" spans="1:40" ht="12.75" customHeight="1"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M344" s="80"/>
      <c r="AN344" s="80"/>
    </row>
    <row r="345" spans="1:40" ht="12.75" customHeight="1"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M345" s="80"/>
      <c r="AN345" s="80"/>
    </row>
    <row r="346" spans="1:40" ht="12.75" customHeight="1"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M346" s="80"/>
      <c r="AN346" s="80"/>
    </row>
    <row r="347" spans="1:40" ht="12.75" customHeight="1"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M347" s="80"/>
      <c r="AN347" s="80"/>
    </row>
    <row r="348" spans="1:40" ht="12.75" customHeight="1"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M348" s="80"/>
      <c r="AN348" s="80"/>
    </row>
    <row r="349" spans="1:40" ht="12.75" customHeight="1"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M349" s="80"/>
      <c r="AN349" s="80"/>
    </row>
    <row r="350" spans="1:40" ht="12.75" customHeight="1"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M350" s="80"/>
      <c r="AN350" s="80"/>
    </row>
    <row r="351" spans="1:40" ht="12.75" customHeight="1"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M351" s="80"/>
      <c r="AN351" s="80"/>
    </row>
    <row r="352" spans="1:40" ht="12.75" customHeight="1"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M352" s="80"/>
      <c r="AN352" s="80"/>
    </row>
    <row r="353" spans="1:40" ht="12.75" customHeight="1"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M353" s="80"/>
      <c r="AN353" s="80"/>
    </row>
    <row r="354" spans="1:40" ht="12.75" customHeight="1"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M354" s="80"/>
      <c r="AN354" s="80"/>
    </row>
    <row r="355" spans="1:40" ht="12.75" customHeight="1"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M355" s="80"/>
      <c r="AN355" s="80"/>
    </row>
    <row r="356" spans="1:40" ht="12.75" customHeight="1"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M356" s="80"/>
      <c r="AN356" s="80"/>
    </row>
    <row r="357" spans="1:40" ht="12.75" customHeight="1"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M357" s="80"/>
      <c r="AN357" s="80"/>
    </row>
    <row r="358" spans="1:40" ht="12.75" customHeight="1"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M358" s="80"/>
      <c r="AN358" s="80"/>
    </row>
    <row r="359" spans="1:40" ht="12.75" customHeight="1"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M359" s="80"/>
      <c r="AN359" s="80"/>
    </row>
    <row r="360" spans="1:40" ht="12.75" customHeight="1"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M360" s="80"/>
      <c r="AN360" s="80"/>
    </row>
    <row r="361" spans="1:40" ht="12.75" customHeight="1"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M361" s="80"/>
      <c r="AN361" s="80"/>
    </row>
    <row r="362" spans="1:40" ht="12.75" customHeight="1"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M362" s="80"/>
      <c r="AN362" s="80"/>
    </row>
    <row r="363" spans="1:40" ht="12.75" customHeight="1"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M363" s="80"/>
      <c r="AN363" s="80"/>
    </row>
    <row r="364" spans="1:40" ht="12.75" customHeight="1"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M364" s="80"/>
      <c r="AN364" s="80"/>
    </row>
    <row r="365" spans="1:40" ht="12.75" customHeight="1"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M365" s="80"/>
      <c r="AN365" s="80"/>
    </row>
    <row r="366" spans="1:40" ht="12.75" customHeight="1"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M366" s="80"/>
      <c r="AN366" s="80"/>
    </row>
    <row r="367" spans="1:40" ht="12.75" customHeight="1"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M367" s="80"/>
      <c r="AN367" s="80"/>
    </row>
    <row r="368" spans="1:40" ht="12.75" customHeight="1"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M368" s="80"/>
      <c r="AN368" s="80"/>
    </row>
    <row r="369" spans="1:40" ht="12.75" customHeight="1"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M369" s="80"/>
      <c r="AN369" s="80"/>
    </row>
    <row r="370" spans="1:40" ht="12.75" customHeight="1"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M370" s="80"/>
      <c r="AN370" s="80"/>
    </row>
    <row r="371" spans="1:40" ht="12.75" customHeight="1"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M371" s="80"/>
      <c r="AN371" s="80"/>
    </row>
    <row r="372" spans="1:40" ht="12.75" customHeight="1"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M372" s="80"/>
      <c r="AN372" s="80"/>
    </row>
    <row r="373" spans="1:40" ht="12.75" customHeight="1"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M373" s="80"/>
      <c r="AN373" s="80"/>
    </row>
    <row r="374" spans="1:40" ht="12.75" customHeight="1"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M374" s="80"/>
      <c r="AN374" s="80"/>
    </row>
    <row r="375" spans="1:40" ht="12.75" customHeight="1"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M375" s="80"/>
      <c r="AN375" s="80"/>
    </row>
    <row r="376" spans="1:40" ht="12.75" customHeight="1"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M376" s="80"/>
      <c r="AN376" s="80"/>
    </row>
    <row r="377" spans="1:40" ht="12.75" customHeight="1"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M377" s="80"/>
      <c r="AN377" s="80"/>
    </row>
    <row r="378" spans="1:40" ht="12.75" customHeight="1"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M378" s="80"/>
      <c r="AN378" s="80"/>
    </row>
    <row r="379" spans="1:40" ht="12.75" customHeight="1"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M379" s="80"/>
      <c r="AN379" s="80"/>
    </row>
    <row r="380" spans="1:40" ht="12.75" customHeight="1" x14ac:dyDescent="0.2">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M380" s="80"/>
      <c r="AN380" s="80"/>
    </row>
    <row r="381" spans="1:40" ht="12.75" customHeight="1" x14ac:dyDescent="0.2">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M381" s="80"/>
      <c r="AN381" s="80"/>
    </row>
    <row r="382" spans="1:40" ht="12.75" customHeight="1" x14ac:dyDescent="0.2">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M382" s="80"/>
      <c r="AN382" s="80"/>
    </row>
    <row r="383" spans="1:40" ht="12.75" customHeight="1" x14ac:dyDescent="0.2">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M383" s="80"/>
      <c r="AN383" s="80"/>
    </row>
    <row r="384" spans="1:40" ht="12.75" customHeight="1" x14ac:dyDescent="0.2">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M384" s="80"/>
      <c r="AN384" s="80"/>
    </row>
    <row r="385" spans="1:40" ht="12.75" customHeight="1" x14ac:dyDescent="0.2">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M385" s="80"/>
      <c r="AN385" s="80"/>
    </row>
    <row r="386" spans="1:40" ht="12.75" customHeight="1" x14ac:dyDescent="0.2">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M386" s="80"/>
      <c r="AN386" s="80"/>
    </row>
    <row r="387" spans="1:40" ht="12.75" customHeight="1" x14ac:dyDescent="0.2">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M387" s="80"/>
      <c r="AN387" s="80"/>
    </row>
    <row r="388" spans="1:40" ht="12.75" customHeight="1" x14ac:dyDescent="0.2">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M388" s="80"/>
      <c r="AN388" s="80"/>
    </row>
    <row r="389" spans="1:40" ht="12.75" customHeight="1" x14ac:dyDescent="0.2">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M389" s="80"/>
      <c r="AN389" s="80"/>
    </row>
    <row r="390" spans="1:40" ht="12.75" customHeight="1" x14ac:dyDescent="0.2">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M390" s="80"/>
      <c r="AN390" s="80"/>
    </row>
    <row r="391" spans="1:40" ht="12.75" customHeight="1" x14ac:dyDescent="0.2">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M391" s="80"/>
      <c r="AN391" s="80"/>
    </row>
    <row r="392" spans="1:40" ht="12.75" customHeight="1" x14ac:dyDescent="0.2">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M392" s="80"/>
      <c r="AN392" s="80"/>
    </row>
    <row r="393" spans="1:40" ht="12.75" customHeight="1" x14ac:dyDescent="0.2">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M393" s="80"/>
      <c r="AN393" s="80"/>
    </row>
    <row r="394" spans="1:40" ht="12.75" customHeight="1" x14ac:dyDescent="0.2">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M394" s="80"/>
      <c r="AN394" s="80"/>
    </row>
    <row r="395" spans="1:40" ht="12.75" customHeight="1" x14ac:dyDescent="0.2">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M395" s="80"/>
      <c r="AN395" s="80"/>
    </row>
    <row r="396" spans="1:40" ht="12.75" customHeight="1" x14ac:dyDescent="0.2">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M396" s="80"/>
      <c r="AN396" s="80"/>
    </row>
    <row r="397" spans="1:40" ht="12.75" customHeight="1" x14ac:dyDescent="0.2">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M397" s="80"/>
      <c r="AN397" s="80"/>
    </row>
    <row r="398" spans="1:40" ht="12.75" customHeight="1" x14ac:dyDescent="0.2">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M398" s="80"/>
      <c r="AN398" s="80"/>
    </row>
    <row r="399" spans="1:40" ht="12.75" customHeight="1" x14ac:dyDescent="0.2">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M399" s="80"/>
      <c r="AN399" s="80"/>
    </row>
    <row r="400" spans="1:40" ht="12.75" customHeight="1" x14ac:dyDescent="0.2">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M400" s="80"/>
      <c r="AN400" s="80"/>
    </row>
    <row r="401" spans="1:40" ht="12.75" customHeight="1" x14ac:dyDescent="0.2">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M401" s="80"/>
      <c r="AN401" s="80"/>
    </row>
    <row r="402" spans="1:40" ht="12.75" customHeight="1" x14ac:dyDescent="0.2">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M402" s="80"/>
      <c r="AN402" s="80"/>
    </row>
    <row r="403" spans="1:40" ht="12.75" customHeight="1" x14ac:dyDescent="0.2">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M403" s="80"/>
      <c r="AN403" s="80"/>
    </row>
    <row r="404" spans="1:40" ht="12.75" customHeight="1" x14ac:dyDescent="0.2">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M404" s="80"/>
      <c r="AN404" s="80"/>
    </row>
    <row r="405" spans="1:40" ht="12.75" customHeight="1" x14ac:dyDescent="0.2">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M405" s="80"/>
      <c r="AN405" s="80"/>
    </row>
    <row r="406" spans="1:40" ht="12.75" customHeight="1"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M406" s="80"/>
      <c r="AN406" s="80"/>
    </row>
    <row r="407" spans="1:40" ht="12.75" customHeight="1" x14ac:dyDescent="0.2">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M407" s="80"/>
      <c r="AN407" s="80"/>
    </row>
    <row r="408" spans="1:40" ht="12.75" customHeight="1" x14ac:dyDescent="0.2">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M408" s="80"/>
      <c r="AN408" s="80"/>
    </row>
    <row r="409" spans="1:40" ht="12.75" customHeight="1" x14ac:dyDescent="0.2">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M409" s="80"/>
      <c r="AN409" s="80"/>
    </row>
    <row r="410" spans="1:40" ht="12.75" customHeight="1" x14ac:dyDescent="0.2">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M410" s="80"/>
      <c r="AN410" s="80"/>
    </row>
    <row r="411" spans="1:40" ht="12.75" customHeight="1" x14ac:dyDescent="0.2">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M411" s="80"/>
      <c r="AN411" s="80"/>
    </row>
    <row r="412" spans="1:40" ht="12.75" customHeight="1" x14ac:dyDescent="0.2">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M412" s="80"/>
      <c r="AN412" s="80"/>
    </row>
    <row r="413" spans="1:40" ht="12.75" customHeight="1" x14ac:dyDescent="0.2">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M413" s="80"/>
      <c r="AN413" s="80"/>
    </row>
    <row r="414" spans="1:40" ht="12.75" customHeight="1" x14ac:dyDescent="0.2">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M414" s="80"/>
      <c r="AN414" s="80"/>
    </row>
    <row r="415" spans="1:40" ht="12.75" customHeight="1" x14ac:dyDescent="0.2">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M415" s="80"/>
      <c r="AN415" s="80"/>
    </row>
    <row r="416" spans="1:40" ht="12.75" customHeight="1" x14ac:dyDescent="0.2">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M416" s="80"/>
      <c r="AN416" s="80"/>
    </row>
    <row r="417" spans="1:40" ht="12.75" customHeight="1" x14ac:dyDescent="0.2">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M417" s="80"/>
      <c r="AN417" s="80"/>
    </row>
    <row r="418" spans="1:40" ht="12.75" customHeight="1" x14ac:dyDescent="0.2">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M418" s="80"/>
      <c r="AN418" s="80"/>
    </row>
    <row r="419" spans="1:40" ht="12.75" customHeight="1" x14ac:dyDescent="0.2">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M419" s="80"/>
      <c r="AN419" s="80"/>
    </row>
    <row r="420" spans="1:40" ht="12.75" customHeight="1" x14ac:dyDescent="0.2">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M420" s="80"/>
      <c r="AN420" s="80"/>
    </row>
    <row r="421" spans="1:40" ht="12.75" customHeight="1"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M421" s="80"/>
      <c r="AN421" s="80"/>
    </row>
    <row r="422" spans="1:40" ht="12.75" customHeight="1" x14ac:dyDescent="0.2">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M422" s="80"/>
      <c r="AN422" s="80"/>
    </row>
    <row r="423" spans="1:40" ht="12.75" customHeight="1" x14ac:dyDescent="0.2">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M423" s="80"/>
      <c r="AN423" s="80"/>
    </row>
    <row r="424" spans="1:40" ht="12.75" customHeight="1" x14ac:dyDescent="0.2">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M424" s="80"/>
      <c r="AN424" s="80"/>
    </row>
    <row r="425" spans="1:40" ht="12.75" customHeight="1" x14ac:dyDescent="0.2">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M425" s="80"/>
      <c r="AN425" s="80"/>
    </row>
    <row r="426" spans="1:40" ht="12.75" customHeight="1" x14ac:dyDescent="0.2">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M426" s="80"/>
      <c r="AN426" s="80"/>
    </row>
    <row r="427" spans="1:40" ht="12.75" customHeight="1" x14ac:dyDescent="0.2">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M427" s="80"/>
      <c r="AN427" s="80"/>
    </row>
    <row r="428" spans="1:40" ht="12.75" customHeight="1" x14ac:dyDescent="0.2">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M428" s="80"/>
      <c r="AN428" s="80"/>
    </row>
    <row r="429" spans="1:40" ht="12.75" customHeight="1" x14ac:dyDescent="0.2">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M429" s="80"/>
      <c r="AN429" s="80"/>
    </row>
    <row r="430" spans="1:40" ht="12.75" customHeight="1" x14ac:dyDescent="0.2">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M430" s="80"/>
      <c r="AN430" s="80"/>
    </row>
    <row r="431" spans="1:40" ht="12.75" customHeight="1" x14ac:dyDescent="0.2">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M431" s="80"/>
      <c r="AN431" s="80"/>
    </row>
    <row r="432" spans="1:40" ht="12.75" customHeight="1" x14ac:dyDescent="0.2">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M432" s="80"/>
      <c r="AN432" s="80"/>
    </row>
    <row r="433" spans="1:40" ht="12.75" customHeight="1" x14ac:dyDescent="0.2">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M433" s="80"/>
      <c r="AN433" s="80"/>
    </row>
    <row r="434" spans="1:40" ht="12.75" customHeight="1" x14ac:dyDescent="0.2">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M434" s="80"/>
      <c r="AN434" s="80"/>
    </row>
    <row r="435" spans="1:40" ht="12.75" customHeight="1" x14ac:dyDescent="0.2">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M435" s="80"/>
      <c r="AN435" s="80"/>
    </row>
    <row r="436" spans="1:40" ht="12.75" customHeight="1" x14ac:dyDescent="0.2">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M436" s="80"/>
      <c r="AN436" s="80"/>
    </row>
    <row r="437" spans="1:40" ht="12.75" customHeight="1" x14ac:dyDescent="0.2">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M437" s="80"/>
      <c r="AN437" s="80"/>
    </row>
    <row r="438" spans="1:40" ht="12.75" customHeight="1" x14ac:dyDescent="0.2">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M438" s="80"/>
      <c r="AN438" s="80"/>
    </row>
    <row r="439" spans="1:40" ht="12.75" customHeight="1" x14ac:dyDescent="0.2">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M439" s="80"/>
      <c r="AN439" s="80"/>
    </row>
    <row r="440" spans="1:40" ht="12.75" customHeight="1" x14ac:dyDescent="0.2">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M440" s="80"/>
      <c r="AN440" s="80"/>
    </row>
    <row r="441" spans="1:40" ht="12.75" customHeight="1" x14ac:dyDescent="0.2">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M441" s="80"/>
      <c r="AN441" s="80"/>
    </row>
    <row r="442" spans="1:40" ht="12.75" customHeight="1" x14ac:dyDescent="0.2">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M442" s="80"/>
      <c r="AN442" s="80"/>
    </row>
    <row r="443" spans="1:40" ht="12.75" customHeight="1" x14ac:dyDescent="0.2">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M443" s="80"/>
      <c r="AN443" s="80"/>
    </row>
    <row r="444" spans="1:40" ht="12.75" customHeight="1" x14ac:dyDescent="0.2">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M444" s="80"/>
      <c r="AN444" s="80"/>
    </row>
    <row r="445" spans="1:40" ht="12.75" customHeight="1" x14ac:dyDescent="0.2">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M445" s="80"/>
      <c r="AN445" s="80"/>
    </row>
    <row r="446" spans="1:40" ht="12.75" customHeight="1" x14ac:dyDescent="0.2">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M446" s="80"/>
      <c r="AN446" s="80"/>
    </row>
    <row r="447" spans="1:40" ht="12.75" customHeight="1" x14ac:dyDescent="0.2">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M447" s="80"/>
      <c r="AN447" s="80"/>
    </row>
    <row r="448" spans="1:40" ht="12.75" customHeight="1" x14ac:dyDescent="0.2">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M448" s="80"/>
      <c r="AN448" s="80"/>
    </row>
    <row r="449" spans="1:40" ht="12.75" customHeight="1" x14ac:dyDescent="0.2">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M449" s="80"/>
      <c r="AN449" s="80"/>
    </row>
    <row r="450" spans="1:40" ht="12.75" customHeight="1" x14ac:dyDescent="0.2">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M450" s="80"/>
      <c r="AN450" s="80"/>
    </row>
    <row r="451" spans="1:40" ht="12.75" customHeight="1" x14ac:dyDescent="0.2">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M451" s="80"/>
      <c r="AN451" s="80"/>
    </row>
    <row r="452" spans="1:40" ht="12.75" customHeight="1" x14ac:dyDescent="0.2">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M452" s="80"/>
      <c r="AN452" s="80"/>
    </row>
    <row r="453" spans="1:40" ht="12.75" customHeight="1" x14ac:dyDescent="0.2">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M453" s="80"/>
      <c r="AN453" s="80"/>
    </row>
    <row r="454" spans="1:40" ht="12.75" customHeight="1" x14ac:dyDescent="0.2">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M454" s="80"/>
      <c r="AN454" s="80"/>
    </row>
    <row r="455" spans="1:40" ht="12.75" customHeight="1" x14ac:dyDescent="0.2">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M455" s="80"/>
      <c r="AN455" s="80"/>
    </row>
    <row r="456" spans="1:40" ht="12.75" customHeight="1" x14ac:dyDescent="0.2">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M456" s="80"/>
      <c r="AN456" s="80"/>
    </row>
    <row r="457" spans="1:40" ht="12.75" customHeight="1" x14ac:dyDescent="0.2">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M457" s="80"/>
      <c r="AN457" s="80"/>
    </row>
    <row r="458" spans="1:40" ht="12.75" customHeight="1" x14ac:dyDescent="0.2">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M458" s="80"/>
      <c r="AN458" s="80"/>
    </row>
    <row r="459" spans="1:40" ht="12.75" customHeight="1" x14ac:dyDescent="0.2">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M459" s="80"/>
      <c r="AN459" s="80"/>
    </row>
    <row r="460" spans="1:40" ht="12.75" customHeight="1" x14ac:dyDescent="0.2">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M460" s="80"/>
      <c r="AN460" s="80"/>
    </row>
    <row r="461" spans="1:40" ht="12.75" customHeight="1" x14ac:dyDescent="0.2">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M461" s="80"/>
      <c r="AN461" s="80"/>
    </row>
    <row r="462" spans="1:40" ht="12.75" customHeight="1" x14ac:dyDescent="0.2">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M462" s="80"/>
      <c r="AN462" s="80"/>
    </row>
    <row r="463" spans="1:40" ht="12.75" customHeight="1" x14ac:dyDescent="0.2">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M463" s="80"/>
      <c r="AN463" s="80"/>
    </row>
    <row r="464" spans="1:40" ht="12.75" customHeight="1" x14ac:dyDescent="0.2">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M464" s="80"/>
      <c r="AN464" s="80"/>
    </row>
    <row r="465" spans="1:40" ht="12.75" customHeight="1" x14ac:dyDescent="0.2">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M465" s="80"/>
      <c r="AN465" s="80"/>
    </row>
    <row r="466" spans="1:40" ht="12.75" customHeight="1" x14ac:dyDescent="0.2">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M466" s="80"/>
      <c r="AN466" s="80"/>
    </row>
    <row r="467" spans="1:40" ht="12.75" customHeight="1" x14ac:dyDescent="0.2">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M467" s="80"/>
      <c r="AN467" s="80"/>
    </row>
    <row r="468" spans="1:40" ht="12.75" customHeight="1" x14ac:dyDescent="0.2">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M468" s="80"/>
      <c r="AN468" s="80"/>
    </row>
    <row r="469" spans="1:40" ht="12.75" customHeight="1" x14ac:dyDescent="0.2">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M469" s="80"/>
      <c r="AN469" s="80"/>
    </row>
    <row r="470" spans="1:40" ht="12.75" customHeight="1" x14ac:dyDescent="0.2">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M470" s="80"/>
      <c r="AN470" s="80"/>
    </row>
    <row r="471" spans="1:40" ht="12.75" customHeight="1" x14ac:dyDescent="0.2">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M471" s="80"/>
      <c r="AN471" s="80"/>
    </row>
    <row r="472" spans="1:40" ht="12.75" customHeight="1" x14ac:dyDescent="0.2">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M472" s="80"/>
      <c r="AN472" s="80"/>
    </row>
    <row r="473" spans="1:40" ht="12.75" customHeight="1" x14ac:dyDescent="0.2">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M473" s="80"/>
      <c r="AN473" s="80"/>
    </row>
    <row r="474" spans="1:40" ht="12.75" customHeight="1" x14ac:dyDescent="0.2">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M474" s="80"/>
      <c r="AN474" s="80"/>
    </row>
    <row r="475" spans="1:40" ht="12.75" customHeight="1" x14ac:dyDescent="0.2">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M475" s="80"/>
      <c r="AN475" s="80"/>
    </row>
    <row r="476" spans="1:40" ht="12.75" customHeight="1" x14ac:dyDescent="0.2">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M476" s="80"/>
      <c r="AN476" s="80"/>
    </row>
    <row r="477" spans="1:40" ht="12.75" customHeight="1" x14ac:dyDescent="0.2">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M477" s="80"/>
      <c r="AN477" s="80"/>
    </row>
    <row r="478" spans="1:40" ht="12.75" customHeight="1" x14ac:dyDescent="0.2">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M478" s="80"/>
      <c r="AN478" s="80"/>
    </row>
    <row r="479" spans="1:40" ht="12.75" customHeight="1" x14ac:dyDescent="0.2">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M479" s="80"/>
      <c r="AN479" s="80"/>
    </row>
    <row r="480" spans="1:40" ht="12.75" customHeight="1" x14ac:dyDescent="0.2">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M480" s="80"/>
      <c r="AN480" s="80"/>
    </row>
    <row r="481" spans="1:40" ht="12.75" customHeight="1" x14ac:dyDescent="0.2">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M481" s="80"/>
      <c r="AN481" s="80"/>
    </row>
    <row r="482" spans="1:40" ht="12.75" customHeight="1" x14ac:dyDescent="0.2">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M482" s="80"/>
      <c r="AN482" s="80"/>
    </row>
    <row r="483" spans="1:40" ht="12.75" customHeight="1" x14ac:dyDescent="0.2">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M483" s="80"/>
      <c r="AN483" s="80"/>
    </row>
    <row r="484" spans="1:40" ht="12.75" customHeight="1" x14ac:dyDescent="0.2">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M484" s="80"/>
      <c r="AN484" s="80"/>
    </row>
    <row r="485" spans="1:40" ht="12.75" customHeight="1" x14ac:dyDescent="0.2">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M485" s="80"/>
      <c r="AN485" s="80"/>
    </row>
    <row r="486" spans="1:40" ht="12.75" customHeight="1" x14ac:dyDescent="0.2">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M486" s="80"/>
      <c r="AN486" s="80"/>
    </row>
    <row r="487" spans="1:40" ht="12.75" customHeight="1" x14ac:dyDescent="0.2">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M487" s="80"/>
      <c r="AN487" s="80"/>
    </row>
    <row r="488" spans="1:40" ht="12.75" customHeight="1" x14ac:dyDescent="0.2">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M488" s="80"/>
      <c r="AN488" s="80"/>
    </row>
    <row r="489" spans="1:40" ht="12.75" customHeight="1" x14ac:dyDescent="0.2">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M489" s="80"/>
      <c r="AN489" s="80"/>
    </row>
    <row r="490" spans="1:40" ht="12.75" customHeight="1" x14ac:dyDescent="0.2">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M490" s="80"/>
      <c r="AN490" s="80"/>
    </row>
    <row r="491" spans="1:40" ht="12.75" customHeight="1" x14ac:dyDescent="0.2">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M491" s="80"/>
      <c r="AN491" s="80"/>
    </row>
    <row r="492" spans="1:40" ht="12.75" customHeight="1" x14ac:dyDescent="0.2">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M492" s="80"/>
      <c r="AN492" s="80"/>
    </row>
    <row r="493" spans="1:40" ht="12.75" customHeight="1" x14ac:dyDescent="0.2">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M493" s="80"/>
      <c r="AN493" s="80"/>
    </row>
    <row r="494" spans="1:40" ht="12.75" customHeight="1" x14ac:dyDescent="0.2">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M494" s="80"/>
      <c r="AN494" s="80"/>
    </row>
    <row r="495" spans="1:40" ht="12.75" customHeight="1" x14ac:dyDescent="0.2">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M495" s="80"/>
      <c r="AN495" s="80"/>
    </row>
    <row r="496" spans="1:40" ht="12.75" customHeight="1" x14ac:dyDescent="0.2">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M496" s="80"/>
      <c r="AN496" s="80"/>
    </row>
    <row r="497" spans="1:40" ht="12.75" customHeight="1" x14ac:dyDescent="0.2">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M497" s="80"/>
      <c r="AN497" s="80"/>
    </row>
    <row r="498" spans="1:40" ht="12.75" customHeight="1" x14ac:dyDescent="0.2">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M498" s="80"/>
      <c r="AN498" s="80"/>
    </row>
    <row r="499" spans="1:40" ht="12.75" customHeight="1" x14ac:dyDescent="0.2">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M499" s="80"/>
      <c r="AN499" s="80"/>
    </row>
    <row r="500" spans="1:40" ht="12.75" customHeight="1" x14ac:dyDescent="0.2">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M500" s="80"/>
      <c r="AN500" s="80"/>
    </row>
    <row r="501" spans="1:40" ht="12.75" customHeight="1" x14ac:dyDescent="0.2">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M501" s="80"/>
      <c r="AN501" s="80"/>
    </row>
    <row r="502" spans="1:40" ht="12.75" customHeight="1" x14ac:dyDescent="0.2">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M502" s="80"/>
      <c r="AN502" s="80"/>
    </row>
    <row r="503" spans="1:40" ht="12.75" customHeight="1" x14ac:dyDescent="0.2">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M503" s="80"/>
      <c r="AN503" s="80"/>
    </row>
    <row r="504" spans="1:40" ht="12.75" customHeight="1" x14ac:dyDescent="0.2">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M504" s="80"/>
      <c r="AN504" s="80"/>
    </row>
    <row r="505" spans="1:40" ht="12.75" customHeight="1" x14ac:dyDescent="0.2">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M505" s="80"/>
      <c r="AN505" s="80"/>
    </row>
    <row r="506" spans="1:40" ht="12.75" customHeight="1" x14ac:dyDescent="0.2">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M506" s="80"/>
      <c r="AN506" s="80"/>
    </row>
    <row r="507" spans="1:40" ht="12.75" customHeight="1" x14ac:dyDescent="0.2">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M507" s="80"/>
      <c r="AN507" s="80"/>
    </row>
    <row r="508" spans="1:40" ht="12.75" customHeight="1" x14ac:dyDescent="0.2">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M508" s="80"/>
      <c r="AN508" s="80"/>
    </row>
    <row r="509" spans="1:40" ht="12.75" customHeight="1" x14ac:dyDescent="0.2">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M509" s="80"/>
      <c r="AN509" s="80"/>
    </row>
    <row r="510" spans="1:40" ht="12.75" customHeight="1" x14ac:dyDescent="0.2">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M510" s="80"/>
      <c r="AN510" s="80"/>
    </row>
    <row r="511" spans="1:40" ht="12.75" customHeight="1" x14ac:dyDescent="0.2">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M511" s="80"/>
      <c r="AN511" s="80"/>
    </row>
    <row r="512" spans="1:40" ht="12.75" customHeight="1" x14ac:dyDescent="0.2">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M512" s="80"/>
      <c r="AN512" s="80"/>
    </row>
    <row r="513" spans="1:40" ht="12.75" customHeight="1" x14ac:dyDescent="0.2">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M513" s="80"/>
      <c r="AN513" s="80"/>
    </row>
    <row r="514" spans="1:40" ht="12.75" customHeight="1" x14ac:dyDescent="0.2">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M514" s="80"/>
      <c r="AN514" s="80"/>
    </row>
    <row r="515" spans="1:40" ht="12.75" customHeight="1" x14ac:dyDescent="0.2">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M515" s="80"/>
      <c r="AN515" s="80"/>
    </row>
    <row r="516" spans="1:40" ht="12.75" customHeight="1" x14ac:dyDescent="0.2">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M516" s="80"/>
      <c r="AN516" s="80"/>
    </row>
    <row r="517" spans="1:40" ht="12.75" customHeight="1" x14ac:dyDescent="0.2">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M517" s="80"/>
      <c r="AN517" s="80"/>
    </row>
    <row r="518" spans="1:40" ht="12.75" customHeight="1" x14ac:dyDescent="0.2">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M518" s="80"/>
      <c r="AN518" s="80"/>
    </row>
    <row r="519" spans="1:40" ht="12.75" customHeight="1" x14ac:dyDescent="0.2">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M519" s="80"/>
      <c r="AN519" s="80"/>
    </row>
    <row r="520" spans="1:40" ht="12.75" customHeight="1" x14ac:dyDescent="0.2">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M520" s="80"/>
      <c r="AN520" s="80"/>
    </row>
    <row r="521" spans="1:40" ht="12.75" customHeight="1" x14ac:dyDescent="0.2">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M521" s="80"/>
      <c r="AN521" s="80"/>
    </row>
    <row r="522" spans="1:40" ht="12.75" customHeight="1" x14ac:dyDescent="0.2">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M522" s="80"/>
      <c r="AN522" s="80"/>
    </row>
    <row r="523" spans="1:40" ht="12.75" customHeight="1" x14ac:dyDescent="0.2">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M523" s="80"/>
      <c r="AN523" s="80"/>
    </row>
    <row r="524" spans="1:40" ht="12.75" customHeight="1" x14ac:dyDescent="0.2">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M524" s="80"/>
      <c r="AN524" s="80"/>
    </row>
    <row r="525" spans="1:40" ht="12.75" customHeight="1" x14ac:dyDescent="0.2">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M525" s="80"/>
      <c r="AN525" s="80"/>
    </row>
    <row r="526" spans="1:40" ht="12.75" customHeight="1" x14ac:dyDescent="0.2">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M526" s="80"/>
      <c r="AN526" s="80"/>
    </row>
    <row r="527" spans="1:40" ht="12.75" customHeight="1" x14ac:dyDescent="0.2">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M527" s="80"/>
      <c r="AN527" s="80"/>
    </row>
    <row r="528" spans="1:40" ht="12.75" customHeight="1" x14ac:dyDescent="0.2">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M528" s="80"/>
      <c r="AN528" s="80"/>
    </row>
    <row r="529" spans="1:40" ht="12.75" customHeight="1" x14ac:dyDescent="0.2">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M529" s="80"/>
      <c r="AN529" s="80"/>
    </row>
    <row r="530" spans="1:40" ht="12.75" customHeight="1" x14ac:dyDescent="0.2">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M530" s="80"/>
      <c r="AN530" s="80"/>
    </row>
    <row r="531" spans="1:40" ht="12.75" customHeight="1" x14ac:dyDescent="0.2">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M531" s="80"/>
      <c r="AN531" s="80"/>
    </row>
    <row r="532" spans="1:40" ht="12.75" customHeight="1" x14ac:dyDescent="0.2">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M532" s="80"/>
      <c r="AN532" s="80"/>
    </row>
    <row r="533" spans="1:40" ht="12.75" customHeight="1" x14ac:dyDescent="0.2">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M533" s="80"/>
      <c r="AN533" s="80"/>
    </row>
    <row r="534" spans="1:40" ht="12.75" customHeight="1" x14ac:dyDescent="0.2">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M534" s="80"/>
      <c r="AN534" s="80"/>
    </row>
    <row r="535" spans="1:40" ht="12.75" customHeight="1" x14ac:dyDescent="0.2">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M535" s="80"/>
      <c r="AN535" s="80"/>
    </row>
    <row r="536" spans="1:40" ht="12.75" customHeight="1" x14ac:dyDescent="0.2">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M536" s="80"/>
      <c r="AN536" s="80"/>
    </row>
    <row r="537" spans="1:40" ht="12.75" customHeight="1" x14ac:dyDescent="0.2">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M537" s="80"/>
      <c r="AN537" s="80"/>
    </row>
    <row r="538" spans="1:40" ht="12.75" customHeight="1" x14ac:dyDescent="0.2">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M538" s="80"/>
      <c r="AN538" s="80"/>
    </row>
    <row r="539" spans="1:40" ht="12.75" customHeight="1" x14ac:dyDescent="0.2">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M539" s="80"/>
      <c r="AN539" s="80"/>
    </row>
    <row r="540" spans="1:40" ht="12.75" customHeight="1" x14ac:dyDescent="0.2">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M540" s="80"/>
      <c r="AN540" s="80"/>
    </row>
    <row r="541" spans="1:40" ht="12.75" customHeight="1" x14ac:dyDescent="0.2">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M541" s="80"/>
      <c r="AN541" s="80"/>
    </row>
    <row r="542" spans="1:40" ht="12.75" customHeight="1" x14ac:dyDescent="0.2">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M542" s="80"/>
      <c r="AN542" s="80"/>
    </row>
    <row r="543" spans="1:40" ht="12.75" customHeight="1" x14ac:dyDescent="0.2">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M543" s="80"/>
      <c r="AN543" s="80"/>
    </row>
    <row r="544" spans="1:40" ht="12.75" customHeight="1" x14ac:dyDescent="0.2">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M544" s="80"/>
      <c r="AN544" s="80"/>
    </row>
    <row r="545" spans="1:40" ht="12.75" customHeight="1" x14ac:dyDescent="0.2">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M545" s="80"/>
      <c r="AN545" s="80"/>
    </row>
    <row r="546" spans="1:40" ht="12.75" customHeight="1" x14ac:dyDescent="0.2">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M546" s="80"/>
      <c r="AN546" s="80"/>
    </row>
    <row r="547" spans="1:40" ht="12.75" customHeight="1" x14ac:dyDescent="0.2">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M547" s="80"/>
      <c r="AN547" s="80"/>
    </row>
    <row r="548" spans="1:40" ht="12.75" customHeight="1" x14ac:dyDescent="0.2">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M548" s="80"/>
      <c r="AN548" s="80"/>
    </row>
    <row r="549" spans="1:40" ht="12.75" customHeight="1" x14ac:dyDescent="0.2">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M549" s="80"/>
      <c r="AN549" s="80"/>
    </row>
    <row r="550" spans="1:40" ht="12.75" customHeight="1" x14ac:dyDescent="0.2">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M550" s="80"/>
      <c r="AN550" s="80"/>
    </row>
    <row r="551" spans="1:40" ht="12.75" customHeight="1" x14ac:dyDescent="0.2">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M551" s="80"/>
      <c r="AN551" s="80"/>
    </row>
    <row r="552" spans="1:40" ht="12.75" customHeight="1" x14ac:dyDescent="0.2">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M552" s="80"/>
      <c r="AN552" s="80"/>
    </row>
    <row r="553" spans="1:40" ht="12.75" customHeight="1" x14ac:dyDescent="0.2">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M553" s="80"/>
      <c r="AN553" s="80"/>
    </row>
    <row r="554" spans="1:40" ht="12.75" customHeight="1" x14ac:dyDescent="0.2">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M554" s="80"/>
      <c r="AN554" s="80"/>
    </row>
    <row r="555" spans="1:40" ht="12.75" customHeight="1" x14ac:dyDescent="0.2">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M555" s="80"/>
      <c r="AN555" s="80"/>
    </row>
    <row r="556" spans="1:40" ht="12.75" customHeight="1" x14ac:dyDescent="0.2">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M556" s="80"/>
      <c r="AN556" s="80"/>
    </row>
    <row r="557" spans="1:40" ht="12.75" customHeight="1" x14ac:dyDescent="0.2">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M557" s="80"/>
      <c r="AN557" s="80"/>
    </row>
    <row r="558" spans="1:40" ht="12.75" customHeight="1" x14ac:dyDescent="0.2">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M558" s="80"/>
      <c r="AN558" s="80"/>
    </row>
    <row r="559" spans="1:40" ht="12.75" customHeight="1" x14ac:dyDescent="0.2">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M559" s="80"/>
      <c r="AN559" s="80"/>
    </row>
    <row r="560" spans="1:40" ht="12.75" customHeight="1" x14ac:dyDescent="0.2">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M560" s="80"/>
      <c r="AN560" s="80"/>
    </row>
    <row r="561" spans="1:40" ht="12.75" customHeight="1" x14ac:dyDescent="0.2">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M561" s="80"/>
      <c r="AN561" s="80"/>
    </row>
    <row r="562" spans="1:40" ht="12.75" customHeight="1" x14ac:dyDescent="0.2">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M562" s="80"/>
      <c r="AN562" s="80"/>
    </row>
    <row r="563" spans="1:40" ht="12.75" customHeight="1" x14ac:dyDescent="0.2">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M563" s="80"/>
      <c r="AN563" s="80"/>
    </row>
    <row r="564" spans="1:40" ht="12.75" customHeight="1" x14ac:dyDescent="0.2">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M564" s="80"/>
      <c r="AN564" s="80"/>
    </row>
    <row r="565" spans="1:40" ht="12.75" customHeight="1" x14ac:dyDescent="0.2">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M565" s="80"/>
      <c r="AN565" s="80"/>
    </row>
    <row r="566" spans="1:40" ht="12.75" customHeight="1" x14ac:dyDescent="0.2">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M566" s="80"/>
      <c r="AN566" s="80"/>
    </row>
    <row r="567" spans="1:40" ht="12.75" customHeight="1" x14ac:dyDescent="0.2">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M567" s="80"/>
      <c r="AN567" s="80"/>
    </row>
    <row r="568" spans="1:40" ht="12.75" customHeight="1" x14ac:dyDescent="0.2">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M568" s="80"/>
      <c r="AN568" s="80"/>
    </row>
    <row r="569" spans="1:40" ht="12.75" customHeight="1" x14ac:dyDescent="0.2">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M569" s="80"/>
      <c r="AN569" s="80"/>
    </row>
    <row r="570" spans="1:40" ht="12.75" customHeight="1" x14ac:dyDescent="0.2">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M570" s="80"/>
      <c r="AN570" s="80"/>
    </row>
    <row r="571" spans="1:40" ht="12.75" customHeight="1" x14ac:dyDescent="0.2">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M571" s="80"/>
      <c r="AN571" s="80"/>
    </row>
    <row r="572" spans="1:40" ht="12.75" customHeight="1" x14ac:dyDescent="0.2">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M572" s="80"/>
      <c r="AN572" s="80"/>
    </row>
    <row r="573" spans="1:40" ht="12.75" customHeight="1" x14ac:dyDescent="0.2">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M573" s="80"/>
      <c r="AN573" s="80"/>
    </row>
    <row r="574" spans="1:40" ht="12.75" customHeight="1" x14ac:dyDescent="0.2">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M574" s="80"/>
      <c r="AN574" s="80"/>
    </row>
    <row r="575" spans="1:40" ht="12.75" customHeight="1" x14ac:dyDescent="0.2">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M575" s="80"/>
      <c r="AN575" s="80"/>
    </row>
    <row r="576" spans="1:40" ht="12.75" customHeight="1" x14ac:dyDescent="0.2">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M576" s="80"/>
      <c r="AN576" s="80"/>
    </row>
    <row r="577" spans="1:40" ht="12.75" customHeight="1" x14ac:dyDescent="0.2">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M577" s="80"/>
      <c r="AN577" s="80"/>
    </row>
    <row r="578" spans="1:40" ht="12.75" customHeight="1" x14ac:dyDescent="0.2">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M578" s="80"/>
      <c r="AN578" s="80"/>
    </row>
    <row r="579" spans="1:40" ht="12.75" customHeight="1" x14ac:dyDescent="0.2">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M579" s="80"/>
      <c r="AN579" s="80"/>
    </row>
    <row r="580" spans="1:40" ht="12.75" customHeight="1" x14ac:dyDescent="0.2">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M580" s="80"/>
      <c r="AN580" s="80"/>
    </row>
    <row r="581" spans="1:40" ht="12.75" customHeight="1" x14ac:dyDescent="0.2">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M581" s="80"/>
      <c r="AN581" s="80"/>
    </row>
    <row r="582" spans="1:40" ht="12.75" customHeight="1" x14ac:dyDescent="0.2">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M582" s="80"/>
      <c r="AN582" s="80"/>
    </row>
    <row r="583" spans="1:40" ht="12.75" customHeight="1" x14ac:dyDescent="0.2">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M583" s="80"/>
      <c r="AN583" s="80"/>
    </row>
    <row r="584" spans="1:40" ht="12.75" customHeight="1" x14ac:dyDescent="0.2">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M584" s="80"/>
      <c r="AN584" s="80"/>
    </row>
    <row r="585" spans="1:40" ht="12.75" customHeight="1" x14ac:dyDescent="0.2">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M585" s="80"/>
      <c r="AN585" s="80"/>
    </row>
    <row r="586" spans="1:40" ht="12.75" customHeight="1" x14ac:dyDescent="0.2">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M586" s="80"/>
      <c r="AN586" s="80"/>
    </row>
    <row r="587" spans="1:40" ht="12.75" customHeight="1" x14ac:dyDescent="0.2">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M587" s="80"/>
      <c r="AN587" s="80"/>
    </row>
    <row r="588" spans="1:40" ht="12.75" customHeight="1" x14ac:dyDescent="0.2">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M588" s="80"/>
      <c r="AN588" s="80"/>
    </row>
    <row r="589" spans="1:40" ht="12.75" customHeight="1" x14ac:dyDescent="0.2">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M589" s="80"/>
      <c r="AN589" s="80"/>
    </row>
    <row r="590" spans="1:40" ht="12.75" customHeight="1" x14ac:dyDescent="0.2">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M590" s="80"/>
      <c r="AN590" s="80"/>
    </row>
    <row r="591" spans="1:40" ht="12.75" customHeight="1" x14ac:dyDescent="0.2">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M591" s="80"/>
      <c r="AN591" s="80"/>
    </row>
    <row r="592" spans="1:40" ht="12.75" customHeight="1" x14ac:dyDescent="0.2">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M592" s="80"/>
      <c r="AN592" s="80"/>
    </row>
    <row r="593" spans="1:40" ht="12.75" customHeight="1" x14ac:dyDescent="0.2">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M593" s="80"/>
      <c r="AN593" s="80"/>
    </row>
    <row r="594" spans="1:40" ht="12.75" customHeight="1" x14ac:dyDescent="0.2">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M594" s="80"/>
      <c r="AN594" s="80"/>
    </row>
    <row r="595" spans="1:40" ht="12.75" customHeight="1" x14ac:dyDescent="0.2">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M595" s="80"/>
      <c r="AN595" s="80"/>
    </row>
    <row r="596" spans="1:40" ht="12.75" customHeight="1" x14ac:dyDescent="0.2">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M596" s="80"/>
      <c r="AN596" s="80"/>
    </row>
    <row r="597" spans="1:40" ht="12.75" customHeight="1" x14ac:dyDescent="0.2">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M597" s="80"/>
      <c r="AN597" s="80"/>
    </row>
    <row r="598" spans="1:40" ht="12.75" customHeight="1" x14ac:dyDescent="0.2">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M598" s="80"/>
      <c r="AN598" s="80"/>
    </row>
    <row r="599" spans="1:40" ht="12.75" customHeight="1" x14ac:dyDescent="0.2">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M599" s="80"/>
      <c r="AN599" s="80"/>
    </row>
    <row r="600" spans="1:40" ht="12.75" customHeight="1" x14ac:dyDescent="0.2">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M600" s="80"/>
      <c r="AN600" s="80"/>
    </row>
    <row r="601" spans="1:40" ht="12.75" customHeight="1" x14ac:dyDescent="0.2">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M601" s="80"/>
      <c r="AN601" s="80"/>
    </row>
    <row r="602" spans="1:40" ht="12.75" customHeight="1" x14ac:dyDescent="0.2">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M602" s="80"/>
      <c r="AN602" s="80"/>
    </row>
    <row r="603" spans="1:40" ht="12.75" customHeight="1" x14ac:dyDescent="0.2">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M603" s="80"/>
      <c r="AN603" s="80"/>
    </row>
    <row r="604" spans="1:40" ht="12.75" customHeight="1" x14ac:dyDescent="0.2">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M604" s="80"/>
      <c r="AN604" s="80"/>
    </row>
    <row r="605" spans="1:40" ht="12.75" customHeight="1" x14ac:dyDescent="0.2">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M605" s="80"/>
      <c r="AN605" s="80"/>
    </row>
    <row r="606" spans="1:40" ht="12.75" customHeight="1" x14ac:dyDescent="0.2">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M606" s="80"/>
      <c r="AN606" s="80"/>
    </row>
    <row r="607" spans="1:40" ht="12.75" customHeight="1" x14ac:dyDescent="0.2">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M607" s="80"/>
      <c r="AN607" s="80"/>
    </row>
    <row r="608" spans="1:40" ht="12.75" customHeight="1" x14ac:dyDescent="0.2">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M608" s="80"/>
      <c r="AN608" s="80"/>
    </row>
    <row r="609" spans="1:40" ht="12.75" customHeight="1" x14ac:dyDescent="0.2">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M609" s="80"/>
      <c r="AN609" s="80"/>
    </row>
    <row r="610" spans="1:40" ht="12.75" customHeight="1" x14ac:dyDescent="0.2">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M610" s="80"/>
      <c r="AN610" s="80"/>
    </row>
    <row r="611" spans="1:40" ht="12.75" customHeight="1" x14ac:dyDescent="0.2">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M611" s="80"/>
      <c r="AN611" s="80"/>
    </row>
    <row r="612" spans="1:40" ht="12.75" customHeight="1" x14ac:dyDescent="0.2">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M612" s="80"/>
      <c r="AN612" s="80"/>
    </row>
    <row r="613" spans="1:40" ht="12.75" customHeight="1" x14ac:dyDescent="0.2">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M613" s="80"/>
      <c r="AN613" s="80"/>
    </row>
    <row r="614" spans="1:40" ht="12.75" customHeight="1" x14ac:dyDescent="0.2">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M614" s="80"/>
      <c r="AN614" s="80"/>
    </row>
    <row r="615" spans="1:40" ht="12.75" customHeight="1" x14ac:dyDescent="0.2">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M615" s="80"/>
      <c r="AN615" s="80"/>
    </row>
    <row r="616" spans="1:40" ht="12.75" customHeight="1" x14ac:dyDescent="0.2">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M616" s="80"/>
      <c r="AN616" s="80"/>
    </row>
    <row r="617" spans="1:40" ht="12.75" customHeight="1" x14ac:dyDescent="0.2">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M617" s="80"/>
      <c r="AN617" s="80"/>
    </row>
    <row r="618" spans="1:40" ht="12.75" customHeight="1" x14ac:dyDescent="0.2">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M618" s="80"/>
      <c r="AN618" s="80"/>
    </row>
    <row r="619" spans="1:40" ht="12.75" customHeight="1" x14ac:dyDescent="0.2">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M619" s="80"/>
      <c r="AN619" s="80"/>
    </row>
    <row r="620" spans="1:40" ht="12.75" customHeight="1" x14ac:dyDescent="0.2">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M620" s="80"/>
      <c r="AN620" s="80"/>
    </row>
    <row r="621" spans="1:40" ht="12.75" customHeight="1" x14ac:dyDescent="0.2">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M621" s="80"/>
      <c r="AN621" s="80"/>
    </row>
    <row r="622" spans="1:40" ht="12.75" customHeight="1" x14ac:dyDescent="0.2">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M622" s="80"/>
      <c r="AN622" s="80"/>
    </row>
    <row r="623" spans="1:40" ht="12.75" customHeight="1" x14ac:dyDescent="0.2">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M623" s="80"/>
      <c r="AN623" s="80"/>
    </row>
    <row r="624" spans="1:40" ht="12.75" customHeight="1" x14ac:dyDescent="0.2">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M624" s="80"/>
      <c r="AN624" s="80"/>
    </row>
    <row r="625" spans="1:40" ht="12.75" customHeight="1" x14ac:dyDescent="0.2">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M625" s="80"/>
      <c r="AN625" s="80"/>
    </row>
    <row r="626" spans="1:40" ht="12.75" customHeight="1" x14ac:dyDescent="0.2">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M626" s="80"/>
      <c r="AN626" s="80"/>
    </row>
    <row r="627" spans="1:40" ht="12.75" customHeight="1" x14ac:dyDescent="0.2">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M627" s="80"/>
      <c r="AN627" s="80"/>
    </row>
    <row r="628" spans="1:40" ht="12.75" customHeight="1" x14ac:dyDescent="0.2">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M628" s="80"/>
      <c r="AN628" s="80"/>
    </row>
    <row r="629" spans="1:40" ht="12.75" customHeight="1" x14ac:dyDescent="0.2">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M629" s="80"/>
      <c r="AN629" s="80"/>
    </row>
    <row r="630" spans="1:40" ht="12.75" customHeight="1" x14ac:dyDescent="0.2">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M630" s="80"/>
      <c r="AN630" s="80"/>
    </row>
    <row r="631" spans="1:40" ht="12.75" customHeight="1" x14ac:dyDescent="0.2">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M631" s="80"/>
      <c r="AN631" s="80"/>
    </row>
    <row r="632" spans="1:40" ht="12.75" customHeight="1" x14ac:dyDescent="0.2">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M632" s="80"/>
      <c r="AN632" s="80"/>
    </row>
    <row r="633" spans="1:40" ht="12.75" customHeight="1" x14ac:dyDescent="0.2">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M633" s="80"/>
      <c r="AN633" s="80"/>
    </row>
    <row r="634" spans="1:40" ht="12.75" customHeight="1" x14ac:dyDescent="0.2">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M634" s="80"/>
      <c r="AN634" s="80"/>
    </row>
    <row r="635" spans="1:40" ht="12.75" customHeight="1" x14ac:dyDescent="0.2">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M635" s="80"/>
      <c r="AN635" s="80"/>
    </row>
    <row r="636" spans="1:40" ht="12.75" customHeight="1" x14ac:dyDescent="0.2">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M636" s="80"/>
      <c r="AN636" s="80"/>
    </row>
    <row r="637" spans="1:40" ht="12.75" customHeight="1" x14ac:dyDescent="0.2">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M637" s="80"/>
      <c r="AN637" s="80"/>
    </row>
    <row r="638" spans="1:40" ht="12.75" customHeight="1" x14ac:dyDescent="0.2">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M638" s="80"/>
      <c r="AN638" s="80"/>
    </row>
    <row r="639" spans="1:40" ht="12.75" customHeight="1" x14ac:dyDescent="0.2">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M639" s="80"/>
      <c r="AN639" s="80"/>
    </row>
    <row r="640" spans="1:40" ht="12.75" customHeight="1" x14ac:dyDescent="0.2">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M640" s="80"/>
      <c r="AN640" s="80"/>
    </row>
    <row r="641" spans="1:40" ht="12.75" customHeight="1" x14ac:dyDescent="0.2">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M641" s="80"/>
      <c r="AN641" s="80"/>
    </row>
    <row r="642" spans="1:40" ht="12.75" customHeight="1" x14ac:dyDescent="0.2">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M642" s="80"/>
      <c r="AN642" s="80"/>
    </row>
    <row r="643" spans="1:40" ht="12.75" customHeight="1" x14ac:dyDescent="0.2">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M643" s="80"/>
      <c r="AN643" s="80"/>
    </row>
    <row r="644" spans="1:40" ht="12.75" customHeight="1" x14ac:dyDescent="0.2">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M644" s="80"/>
      <c r="AN644" s="80"/>
    </row>
    <row r="645" spans="1:40" ht="12.75" customHeight="1" x14ac:dyDescent="0.2">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M645" s="80"/>
      <c r="AN645" s="80"/>
    </row>
    <row r="646" spans="1:40" ht="12.75" customHeight="1" x14ac:dyDescent="0.2">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M646" s="80"/>
      <c r="AN646" s="80"/>
    </row>
    <row r="647" spans="1:40" ht="12.75" customHeight="1" x14ac:dyDescent="0.2">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M647" s="80"/>
      <c r="AN647" s="80"/>
    </row>
    <row r="648" spans="1:40" ht="12.75" customHeight="1" x14ac:dyDescent="0.2">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M648" s="80"/>
      <c r="AN648" s="80"/>
    </row>
    <row r="649" spans="1:40" ht="12.75" customHeight="1" x14ac:dyDescent="0.2">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M649" s="80"/>
      <c r="AN649" s="80"/>
    </row>
    <row r="650" spans="1:40" ht="12.75" customHeight="1" x14ac:dyDescent="0.2">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M650" s="80"/>
      <c r="AN650" s="80"/>
    </row>
    <row r="651" spans="1:40" ht="12.75" customHeight="1" x14ac:dyDescent="0.2">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M651" s="80"/>
      <c r="AN651" s="80"/>
    </row>
    <row r="652" spans="1:40" ht="12.75" customHeight="1" x14ac:dyDescent="0.2">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M652" s="80"/>
      <c r="AN652" s="80"/>
    </row>
    <row r="653" spans="1:40" ht="12.75" customHeight="1" x14ac:dyDescent="0.2">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M653" s="80"/>
      <c r="AN653" s="80"/>
    </row>
    <row r="654" spans="1:40" ht="12.75" customHeight="1" x14ac:dyDescent="0.2">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M654" s="80"/>
      <c r="AN654" s="80"/>
    </row>
    <row r="655" spans="1:40" ht="12.75" customHeight="1" x14ac:dyDescent="0.2">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M655" s="80"/>
      <c r="AN655" s="80"/>
    </row>
    <row r="656" spans="1:40" ht="12.75" customHeight="1" x14ac:dyDescent="0.2">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M656" s="80"/>
      <c r="AN656" s="80"/>
    </row>
    <row r="657" spans="1:40" ht="12.75" customHeight="1" x14ac:dyDescent="0.2">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M657" s="80"/>
      <c r="AN657" s="80"/>
    </row>
    <row r="658" spans="1:40" ht="12.75" customHeight="1" x14ac:dyDescent="0.2">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M658" s="80"/>
      <c r="AN658" s="80"/>
    </row>
    <row r="659" spans="1:40" ht="12.75" customHeight="1" x14ac:dyDescent="0.2">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M659" s="80"/>
      <c r="AN659" s="80"/>
    </row>
    <row r="660" spans="1:40" ht="12.75" customHeight="1" x14ac:dyDescent="0.2">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M660" s="80"/>
      <c r="AN660" s="80"/>
    </row>
    <row r="661" spans="1:40" ht="12.75" customHeight="1" x14ac:dyDescent="0.2">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M661" s="80"/>
      <c r="AN661" s="80"/>
    </row>
    <row r="662" spans="1:40" ht="12.75" customHeight="1" x14ac:dyDescent="0.2">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M662" s="80"/>
      <c r="AN662" s="80"/>
    </row>
    <row r="663" spans="1:40" ht="12.75" customHeight="1" x14ac:dyDescent="0.2">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M663" s="80"/>
      <c r="AN663" s="80"/>
    </row>
    <row r="664" spans="1:40" ht="12.75" customHeight="1" x14ac:dyDescent="0.2">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M664" s="80"/>
      <c r="AN664" s="80"/>
    </row>
    <row r="665" spans="1:40" ht="12.75" customHeight="1" x14ac:dyDescent="0.2">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M665" s="80"/>
      <c r="AN665" s="80"/>
    </row>
    <row r="666" spans="1:40" ht="12.75" customHeight="1" x14ac:dyDescent="0.2">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M666" s="80"/>
      <c r="AN666" s="80"/>
    </row>
    <row r="667" spans="1:40" ht="12.75" customHeight="1" x14ac:dyDescent="0.2">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M667" s="80"/>
      <c r="AN667" s="80"/>
    </row>
    <row r="668" spans="1:40" ht="12.75" customHeight="1" x14ac:dyDescent="0.2">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M668" s="80"/>
      <c r="AN668" s="80"/>
    </row>
    <row r="669" spans="1:40" ht="12.75" customHeight="1" x14ac:dyDescent="0.2">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M669" s="80"/>
      <c r="AN669" s="80"/>
    </row>
    <row r="670" spans="1:40" ht="12.75" customHeight="1" x14ac:dyDescent="0.2">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M670" s="80"/>
      <c r="AN670" s="80"/>
    </row>
    <row r="671" spans="1:40" ht="12.75" customHeight="1" x14ac:dyDescent="0.2">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M671" s="80"/>
      <c r="AN671" s="80"/>
    </row>
    <row r="672" spans="1:40" ht="12.75" customHeight="1" x14ac:dyDescent="0.2">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M672" s="80"/>
      <c r="AN672" s="80"/>
    </row>
    <row r="673" spans="1:40" ht="12.75" customHeight="1" x14ac:dyDescent="0.2">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M673" s="80"/>
      <c r="AN673" s="80"/>
    </row>
    <row r="674" spans="1:40" ht="12.75" customHeight="1" x14ac:dyDescent="0.2">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M674" s="80"/>
      <c r="AN674" s="80"/>
    </row>
    <row r="675" spans="1:40" ht="12.75" customHeight="1" x14ac:dyDescent="0.2">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M675" s="80"/>
      <c r="AN675" s="80"/>
    </row>
    <row r="676" spans="1:40" ht="12.75" customHeight="1" x14ac:dyDescent="0.2">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M676" s="80"/>
      <c r="AN676" s="80"/>
    </row>
    <row r="677" spans="1:40" ht="12.75" customHeight="1" x14ac:dyDescent="0.2">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M677" s="80"/>
      <c r="AN677" s="80"/>
    </row>
    <row r="678" spans="1:40" ht="12.75" customHeight="1" x14ac:dyDescent="0.2">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M678" s="80"/>
      <c r="AN678" s="80"/>
    </row>
    <row r="679" spans="1:40" ht="12.75" customHeight="1" x14ac:dyDescent="0.2">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M679" s="80"/>
      <c r="AN679" s="80"/>
    </row>
    <row r="680" spans="1:40" ht="12.75" customHeight="1" x14ac:dyDescent="0.2">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M680" s="80"/>
      <c r="AN680" s="80"/>
    </row>
    <row r="681" spans="1:40" ht="12.75" customHeight="1" x14ac:dyDescent="0.2">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M681" s="80"/>
      <c r="AN681" s="80"/>
    </row>
    <row r="682" spans="1:40" ht="12.75" customHeight="1" x14ac:dyDescent="0.2">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M682" s="80"/>
      <c r="AN682" s="80"/>
    </row>
    <row r="683" spans="1:40" ht="12.75" customHeight="1" x14ac:dyDescent="0.2">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M683" s="80"/>
      <c r="AN683" s="80"/>
    </row>
    <row r="684" spans="1:40" ht="12.75" customHeight="1" x14ac:dyDescent="0.2">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M684" s="80"/>
      <c r="AN684" s="80"/>
    </row>
    <row r="685" spans="1:40" ht="12.75" customHeight="1" x14ac:dyDescent="0.2">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M685" s="80"/>
      <c r="AN685" s="80"/>
    </row>
    <row r="686" spans="1:40" ht="12.75" customHeight="1" x14ac:dyDescent="0.2">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M686" s="80"/>
      <c r="AN686" s="80"/>
    </row>
    <row r="687" spans="1:40" ht="12.75" customHeight="1" x14ac:dyDescent="0.2">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M687" s="80"/>
      <c r="AN687" s="80"/>
    </row>
    <row r="688" spans="1:40" ht="12.75" customHeight="1" x14ac:dyDescent="0.2">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M688" s="80"/>
      <c r="AN688" s="80"/>
    </row>
    <row r="689" spans="1:40" ht="12.75" customHeight="1" x14ac:dyDescent="0.2">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M689" s="80"/>
      <c r="AN689" s="80"/>
    </row>
    <row r="690" spans="1:40" ht="12.75" customHeight="1" x14ac:dyDescent="0.2">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M690" s="80"/>
      <c r="AN690" s="80"/>
    </row>
    <row r="691" spans="1:40" ht="12.75" customHeight="1" x14ac:dyDescent="0.2">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M691" s="80"/>
      <c r="AN691" s="80"/>
    </row>
    <row r="692" spans="1:40" ht="12.75" customHeight="1" x14ac:dyDescent="0.2">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M692" s="80"/>
      <c r="AN692" s="80"/>
    </row>
    <row r="693" spans="1:40" ht="12.75" customHeight="1" x14ac:dyDescent="0.2">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M693" s="80"/>
      <c r="AN693" s="80"/>
    </row>
    <row r="694" spans="1:40" ht="12.75" customHeight="1" x14ac:dyDescent="0.2">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M694" s="80"/>
      <c r="AN694" s="80"/>
    </row>
    <row r="695" spans="1:40" ht="12.75" customHeight="1" x14ac:dyDescent="0.2">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M695" s="80"/>
      <c r="AN695" s="80"/>
    </row>
    <row r="696" spans="1:40" ht="12.75" customHeight="1" x14ac:dyDescent="0.2">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M696" s="80"/>
      <c r="AN696" s="80"/>
    </row>
    <row r="697" spans="1:40" ht="12.75" customHeight="1" x14ac:dyDescent="0.2">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M697" s="80"/>
      <c r="AN697" s="80"/>
    </row>
    <row r="698" spans="1:40" ht="12.75" customHeight="1" x14ac:dyDescent="0.2">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M698" s="80"/>
      <c r="AN698" s="80"/>
    </row>
    <row r="699" spans="1:40" ht="12.75" customHeight="1" x14ac:dyDescent="0.2">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M699" s="80"/>
      <c r="AN699" s="80"/>
    </row>
    <row r="700" spans="1:40" ht="12.75" customHeight="1" x14ac:dyDescent="0.2">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M700" s="80"/>
      <c r="AN700" s="80"/>
    </row>
    <row r="701" spans="1:40" ht="12.75" customHeight="1" x14ac:dyDescent="0.2">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M701" s="80"/>
      <c r="AN701" s="80"/>
    </row>
    <row r="702" spans="1:40" ht="12.75" customHeight="1" x14ac:dyDescent="0.2">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M702" s="80"/>
      <c r="AN702" s="80"/>
    </row>
    <row r="703" spans="1:40" ht="12.75" customHeight="1" x14ac:dyDescent="0.2">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M703" s="80"/>
      <c r="AN703" s="80"/>
    </row>
    <row r="704" spans="1:40" ht="12.75" customHeight="1" x14ac:dyDescent="0.2">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M704" s="80"/>
      <c r="AN704" s="80"/>
    </row>
    <row r="705" spans="1:40" ht="12.75" customHeight="1" x14ac:dyDescent="0.2">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M705" s="80"/>
      <c r="AN705" s="80"/>
    </row>
    <row r="706" spans="1:40" ht="12.75" customHeight="1" x14ac:dyDescent="0.2">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M706" s="80"/>
      <c r="AN706" s="80"/>
    </row>
    <row r="707" spans="1:40" ht="12.75" customHeight="1" x14ac:dyDescent="0.2">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M707" s="80"/>
      <c r="AN707" s="80"/>
    </row>
    <row r="708" spans="1:40" ht="12.75" customHeight="1" x14ac:dyDescent="0.2">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M708" s="80"/>
      <c r="AN708" s="80"/>
    </row>
    <row r="709" spans="1:40" ht="12.75" customHeight="1" x14ac:dyDescent="0.2">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M709" s="80"/>
      <c r="AN709" s="80"/>
    </row>
    <row r="710" spans="1:40" ht="12.75" customHeight="1" x14ac:dyDescent="0.2">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M710" s="80"/>
      <c r="AN710" s="80"/>
    </row>
    <row r="711" spans="1:40" ht="12.75" customHeight="1" x14ac:dyDescent="0.2">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M711" s="80"/>
      <c r="AN711" s="80"/>
    </row>
    <row r="712" spans="1:40" ht="12.75" customHeight="1" x14ac:dyDescent="0.2">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M712" s="80"/>
      <c r="AN712" s="80"/>
    </row>
    <row r="713" spans="1:40" ht="12.75" customHeight="1" x14ac:dyDescent="0.2">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M713" s="80"/>
      <c r="AN713" s="80"/>
    </row>
    <row r="714" spans="1:40" ht="12.75" customHeight="1" x14ac:dyDescent="0.2">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M714" s="80"/>
      <c r="AN714" s="80"/>
    </row>
    <row r="715" spans="1:40" ht="12.75" customHeight="1" x14ac:dyDescent="0.2">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M715" s="80"/>
      <c r="AN715" s="80"/>
    </row>
    <row r="716" spans="1:40" ht="12.75" customHeight="1" x14ac:dyDescent="0.2">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M716" s="80"/>
      <c r="AN716" s="80"/>
    </row>
    <row r="717" spans="1:40" ht="12.75" customHeight="1" x14ac:dyDescent="0.2">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M717" s="80"/>
      <c r="AN717" s="80"/>
    </row>
    <row r="718" spans="1:40" ht="12.75" customHeight="1" x14ac:dyDescent="0.2">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M718" s="80"/>
      <c r="AN718" s="80"/>
    </row>
    <row r="719" spans="1:40" ht="12.75" customHeight="1" x14ac:dyDescent="0.2">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M719" s="80"/>
      <c r="AN719" s="80"/>
    </row>
    <row r="720" spans="1:40" ht="12.75" customHeight="1" x14ac:dyDescent="0.2">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M720" s="80"/>
      <c r="AN720" s="80"/>
    </row>
    <row r="721" spans="1:40" ht="12.75" customHeight="1" x14ac:dyDescent="0.2">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M721" s="80"/>
      <c r="AN721" s="80"/>
    </row>
    <row r="722" spans="1:40" ht="12.75" customHeight="1" x14ac:dyDescent="0.2">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M722" s="80"/>
      <c r="AN722" s="80"/>
    </row>
    <row r="723" spans="1:40" ht="12.75" customHeight="1" x14ac:dyDescent="0.2">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M723" s="80"/>
      <c r="AN723" s="80"/>
    </row>
    <row r="724" spans="1:40" ht="12.75" customHeight="1" x14ac:dyDescent="0.2">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M724" s="80"/>
      <c r="AN724" s="80"/>
    </row>
    <row r="725" spans="1:40" ht="12.75" customHeight="1" x14ac:dyDescent="0.2">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M725" s="80"/>
      <c r="AN725" s="80"/>
    </row>
    <row r="726" spans="1:40" ht="12.75" customHeight="1" x14ac:dyDescent="0.2">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M726" s="80"/>
      <c r="AN726" s="80"/>
    </row>
    <row r="727" spans="1:40" ht="12.75" customHeight="1" x14ac:dyDescent="0.2">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M727" s="80"/>
      <c r="AN727" s="80"/>
    </row>
    <row r="728" spans="1:40" ht="12.75" customHeight="1" x14ac:dyDescent="0.2">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M728" s="80"/>
      <c r="AN728" s="80"/>
    </row>
    <row r="729" spans="1:40" ht="12.75" customHeight="1" x14ac:dyDescent="0.2">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M729" s="80"/>
      <c r="AN729" s="80"/>
    </row>
    <row r="730" spans="1:40" ht="12.75" customHeight="1" x14ac:dyDescent="0.2">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M730" s="80"/>
      <c r="AN730" s="80"/>
    </row>
    <row r="731" spans="1:40" ht="12.75" customHeight="1" x14ac:dyDescent="0.2">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M731" s="80"/>
      <c r="AN731" s="80"/>
    </row>
    <row r="732" spans="1:40" ht="12.75" customHeight="1" x14ac:dyDescent="0.2">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M732" s="80"/>
      <c r="AN732" s="80"/>
    </row>
    <row r="733" spans="1:40" ht="12.75" customHeight="1" x14ac:dyDescent="0.2">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M733" s="80"/>
      <c r="AN733" s="80"/>
    </row>
    <row r="734" spans="1:40" ht="12.75" customHeight="1" x14ac:dyDescent="0.2">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M734" s="80"/>
      <c r="AN734" s="80"/>
    </row>
    <row r="735" spans="1:40" ht="12.75" customHeight="1" x14ac:dyDescent="0.2">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M735" s="80"/>
      <c r="AN735" s="80"/>
    </row>
    <row r="736" spans="1:40" ht="12.75" customHeight="1" x14ac:dyDescent="0.2">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M736" s="80"/>
      <c r="AN736" s="80"/>
    </row>
    <row r="737" spans="1:40" ht="12.75" customHeight="1" x14ac:dyDescent="0.2">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M737" s="80"/>
      <c r="AN737" s="80"/>
    </row>
    <row r="738" spans="1:40" ht="12.75" customHeight="1" x14ac:dyDescent="0.2">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M738" s="80"/>
      <c r="AN738" s="80"/>
    </row>
    <row r="739" spans="1:40" ht="12.75" customHeight="1" x14ac:dyDescent="0.2">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M739" s="80"/>
      <c r="AN739" s="80"/>
    </row>
    <row r="740" spans="1:40" ht="12.75" customHeight="1" x14ac:dyDescent="0.2">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M740" s="80"/>
      <c r="AN740" s="80"/>
    </row>
    <row r="741" spans="1:40" ht="12.75" customHeight="1" x14ac:dyDescent="0.2">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M741" s="80"/>
      <c r="AN741" s="80"/>
    </row>
    <row r="742" spans="1:40" ht="12.75" customHeight="1" x14ac:dyDescent="0.2">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M742" s="80"/>
      <c r="AN742" s="80"/>
    </row>
    <row r="743" spans="1:40" ht="12.75" customHeight="1" x14ac:dyDescent="0.2">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M743" s="80"/>
      <c r="AN743" s="80"/>
    </row>
    <row r="744" spans="1:40" ht="12.75" customHeight="1" x14ac:dyDescent="0.2">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M744" s="80"/>
      <c r="AN744" s="80"/>
    </row>
    <row r="745" spans="1:40" ht="12.75" customHeight="1" x14ac:dyDescent="0.2">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M745" s="80"/>
      <c r="AN745" s="80"/>
    </row>
    <row r="746" spans="1:40" ht="12.75" customHeight="1" x14ac:dyDescent="0.2">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M746" s="80"/>
      <c r="AN746" s="80"/>
    </row>
    <row r="747" spans="1:40" ht="12.75" customHeight="1" x14ac:dyDescent="0.2">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M747" s="80"/>
      <c r="AN747" s="80"/>
    </row>
    <row r="748" spans="1:40" ht="12.75" customHeight="1" x14ac:dyDescent="0.2">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M748" s="80"/>
      <c r="AN748" s="80"/>
    </row>
    <row r="749" spans="1:40" ht="12.75" customHeight="1" x14ac:dyDescent="0.2">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M749" s="80"/>
      <c r="AN749" s="80"/>
    </row>
    <row r="750" spans="1:40" ht="12.75" customHeight="1" x14ac:dyDescent="0.2">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M750" s="80"/>
      <c r="AN750" s="80"/>
    </row>
    <row r="751" spans="1:40" ht="12.75" customHeight="1" x14ac:dyDescent="0.2">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M751" s="80"/>
      <c r="AN751" s="80"/>
    </row>
    <row r="752" spans="1:40" ht="12.75" customHeight="1" x14ac:dyDescent="0.2">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M752" s="80"/>
      <c r="AN752" s="80"/>
    </row>
    <row r="753" spans="1:40" ht="12.75" customHeight="1" x14ac:dyDescent="0.2">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M753" s="80"/>
      <c r="AN753" s="80"/>
    </row>
    <row r="754" spans="1:40" ht="12.75" customHeight="1" x14ac:dyDescent="0.2">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M754" s="80"/>
      <c r="AN754" s="80"/>
    </row>
    <row r="755" spans="1:40" ht="12.75" customHeight="1" x14ac:dyDescent="0.2">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M755" s="80"/>
      <c r="AN755" s="80"/>
    </row>
    <row r="756" spans="1:40" ht="12.75" customHeight="1" x14ac:dyDescent="0.2">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M756" s="80"/>
      <c r="AN756" s="80"/>
    </row>
    <row r="757" spans="1:40" ht="12.75" customHeight="1" x14ac:dyDescent="0.2">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M757" s="80"/>
      <c r="AN757" s="80"/>
    </row>
    <row r="758" spans="1:40" ht="12.75" customHeight="1" x14ac:dyDescent="0.2">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M758" s="80"/>
      <c r="AN758" s="80"/>
    </row>
    <row r="759" spans="1:40" ht="12.75" customHeight="1" x14ac:dyDescent="0.2">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M759" s="80"/>
      <c r="AN759" s="80"/>
    </row>
    <row r="760" spans="1:40" ht="12.75" customHeight="1" x14ac:dyDescent="0.2">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M760" s="80"/>
      <c r="AN760" s="80"/>
    </row>
    <row r="761" spans="1:40" ht="12.75" customHeight="1" x14ac:dyDescent="0.2">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M761" s="80"/>
      <c r="AN761" s="80"/>
    </row>
    <row r="762" spans="1:40" ht="12.75" customHeight="1" x14ac:dyDescent="0.2">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M762" s="80"/>
      <c r="AN762" s="80"/>
    </row>
    <row r="763" spans="1:40" ht="12.75" customHeight="1" x14ac:dyDescent="0.2">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M763" s="80"/>
      <c r="AN763" s="80"/>
    </row>
    <row r="764" spans="1:40" ht="12.75" customHeight="1" x14ac:dyDescent="0.2">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M764" s="80"/>
      <c r="AN764" s="80"/>
    </row>
    <row r="765" spans="1:40" ht="12.75" customHeight="1" x14ac:dyDescent="0.2">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M765" s="80"/>
      <c r="AN765" s="80"/>
    </row>
    <row r="766" spans="1:40" ht="12.75" customHeight="1" x14ac:dyDescent="0.2">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M766" s="80"/>
      <c r="AN766" s="80"/>
    </row>
    <row r="767" spans="1:40" ht="12.75" customHeight="1" x14ac:dyDescent="0.2">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M767" s="80"/>
      <c r="AN767" s="80"/>
    </row>
    <row r="768" spans="1:40" ht="12.75" customHeight="1" x14ac:dyDescent="0.2">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M768" s="80"/>
      <c r="AN768" s="80"/>
    </row>
    <row r="769" spans="1:40" ht="12.75" customHeight="1" x14ac:dyDescent="0.2">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M769" s="80"/>
      <c r="AN769" s="80"/>
    </row>
    <row r="770" spans="1:40" ht="12.75" customHeight="1" x14ac:dyDescent="0.2">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M770" s="80"/>
      <c r="AN770" s="80"/>
    </row>
    <row r="771" spans="1:40" ht="12.75" customHeight="1" x14ac:dyDescent="0.2">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M771" s="80"/>
      <c r="AN771" s="80"/>
    </row>
    <row r="772" spans="1:40" ht="12.75" customHeight="1" x14ac:dyDescent="0.2">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M772" s="80"/>
      <c r="AN772" s="80"/>
    </row>
    <row r="773" spans="1:40" ht="12.75" customHeight="1" x14ac:dyDescent="0.2">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M773" s="80"/>
      <c r="AN773" s="80"/>
    </row>
    <row r="774" spans="1:40" ht="12.75" customHeight="1" x14ac:dyDescent="0.2">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M774" s="80"/>
      <c r="AN774" s="80"/>
    </row>
    <row r="775" spans="1:40" ht="12.75" customHeight="1" x14ac:dyDescent="0.2">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M775" s="80"/>
      <c r="AN775" s="80"/>
    </row>
    <row r="776" spans="1:40" ht="12.75" customHeight="1" x14ac:dyDescent="0.2">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M776" s="80"/>
      <c r="AN776" s="80"/>
    </row>
    <row r="777" spans="1:40" ht="12.75" customHeight="1" x14ac:dyDescent="0.2">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M777" s="80"/>
      <c r="AN777" s="80"/>
    </row>
    <row r="778" spans="1:40" ht="12.75" customHeight="1" x14ac:dyDescent="0.2">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M778" s="80"/>
      <c r="AN778" s="80"/>
    </row>
    <row r="779" spans="1:40" ht="12.75" customHeight="1" x14ac:dyDescent="0.2">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M779" s="80"/>
      <c r="AN779" s="80"/>
    </row>
    <row r="780" spans="1:40" ht="12.75" customHeight="1" x14ac:dyDescent="0.2">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M780" s="80"/>
      <c r="AN780" s="80"/>
    </row>
    <row r="781" spans="1:40" ht="12.75" customHeight="1" x14ac:dyDescent="0.2">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M781" s="80"/>
      <c r="AN781" s="80"/>
    </row>
    <row r="782" spans="1:40" ht="12.75" customHeight="1" x14ac:dyDescent="0.2">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M782" s="80"/>
      <c r="AN782" s="80"/>
    </row>
    <row r="783" spans="1:40" ht="12.75" customHeight="1" x14ac:dyDescent="0.2">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M783" s="80"/>
      <c r="AN783" s="80"/>
    </row>
    <row r="784" spans="1:40" ht="12.75" customHeight="1" x14ac:dyDescent="0.2">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M784" s="80"/>
      <c r="AN784" s="80"/>
    </row>
    <row r="785" spans="1:40" ht="12.75" customHeight="1" x14ac:dyDescent="0.2">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M785" s="80"/>
      <c r="AN785" s="80"/>
    </row>
    <row r="786" spans="1:40" ht="12.75" customHeight="1" x14ac:dyDescent="0.2">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M786" s="80"/>
      <c r="AN786" s="80"/>
    </row>
    <row r="787" spans="1:40" ht="12.75" customHeight="1" x14ac:dyDescent="0.2">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M787" s="80"/>
      <c r="AN787" s="80"/>
    </row>
    <row r="788" spans="1:40" ht="12.75" customHeight="1" x14ac:dyDescent="0.2">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M788" s="80"/>
      <c r="AN788" s="80"/>
    </row>
    <row r="789" spans="1:40" ht="12.75" customHeight="1" x14ac:dyDescent="0.2">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M789" s="80"/>
      <c r="AN789" s="80"/>
    </row>
    <row r="790" spans="1:40" ht="12.75" customHeight="1" x14ac:dyDescent="0.2">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M790" s="80"/>
      <c r="AN790" s="80"/>
    </row>
    <row r="791" spans="1:40" ht="12.75" customHeight="1" x14ac:dyDescent="0.2">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M791" s="80"/>
      <c r="AN791" s="80"/>
    </row>
    <row r="792" spans="1:40" ht="12.75" customHeight="1" x14ac:dyDescent="0.2">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M792" s="80"/>
      <c r="AN792" s="80"/>
    </row>
    <row r="793" spans="1:40" ht="12.75" customHeight="1" x14ac:dyDescent="0.2">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M793" s="80"/>
      <c r="AN793" s="80"/>
    </row>
    <row r="794" spans="1:40" ht="12.75" customHeight="1" x14ac:dyDescent="0.2">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M794" s="80"/>
      <c r="AN794" s="80"/>
    </row>
    <row r="795" spans="1:40" ht="12.75" customHeight="1" x14ac:dyDescent="0.2">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M795" s="80"/>
      <c r="AN795" s="80"/>
    </row>
    <row r="796" spans="1:40" ht="12.75" customHeight="1" x14ac:dyDescent="0.2">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M796" s="80"/>
      <c r="AN796" s="80"/>
    </row>
    <row r="797" spans="1:40" ht="12.75" customHeight="1" x14ac:dyDescent="0.2">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M797" s="80"/>
      <c r="AN797" s="80"/>
    </row>
    <row r="798" spans="1:40" ht="12.75" customHeight="1" x14ac:dyDescent="0.2">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M798" s="80"/>
      <c r="AN798" s="80"/>
    </row>
    <row r="799" spans="1:40" ht="12.75" customHeight="1" x14ac:dyDescent="0.2">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M799" s="80"/>
      <c r="AN799" s="80"/>
    </row>
    <row r="800" spans="1:40" ht="12.75" customHeight="1" x14ac:dyDescent="0.2">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M800" s="80"/>
      <c r="AN800" s="80"/>
    </row>
    <row r="801" spans="1:40" ht="12.75" customHeight="1" x14ac:dyDescent="0.2">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M801" s="80"/>
      <c r="AN801" s="80"/>
    </row>
    <row r="802" spans="1:40" ht="12.75" customHeight="1" x14ac:dyDescent="0.2">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M802" s="80"/>
      <c r="AN802" s="80"/>
    </row>
    <row r="803" spans="1:40" ht="12.75" customHeight="1" x14ac:dyDescent="0.2">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M803" s="80"/>
      <c r="AN803" s="80"/>
    </row>
    <row r="804" spans="1:40" ht="12.75" customHeight="1" x14ac:dyDescent="0.2">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M804" s="80"/>
      <c r="AN804" s="80"/>
    </row>
    <row r="805" spans="1:40" ht="12.75" customHeight="1" x14ac:dyDescent="0.2">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M805" s="80"/>
      <c r="AN805" s="80"/>
    </row>
    <row r="806" spans="1:40" ht="12.75" customHeight="1" x14ac:dyDescent="0.2">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M806" s="80"/>
      <c r="AN806" s="80"/>
    </row>
    <row r="807" spans="1:40" ht="12.75" customHeight="1" x14ac:dyDescent="0.2">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M807" s="80"/>
      <c r="AN807" s="80"/>
    </row>
    <row r="808" spans="1:40" ht="12.75" customHeight="1" x14ac:dyDescent="0.2">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M808" s="80"/>
      <c r="AN808" s="80"/>
    </row>
    <row r="809" spans="1:40" ht="12.75" customHeight="1" x14ac:dyDescent="0.2">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M809" s="80"/>
      <c r="AN809" s="80"/>
    </row>
    <row r="810" spans="1:40" ht="12.75" customHeight="1" x14ac:dyDescent="0.2">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M810" s="80"/>
      <c r="AN810" s="80"/>
    </row>
    <row r="811" spans="1:40" ht="12.75" customHeight="1" x14ac:dyDescent="0.2">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M811" s="80"/>
      <c r="AN811" s="80"/>
    </row>
    <row r="812" spans="1:40" ht="12.75" customHeight="1" x14ac:dyDescent="0.2">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M812" s="80"/>
      <c r="AN812" s="80"/>
    </row>
    <row r="813" spans="1:40" ht="12.75" customHeight="1" x14ac:dyDescent="0.2">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M813" s="80"/>
      <c r="AN813" s="80"/>
    </row>
    <row r="814" spans="1:40" ht="12.75" customHeight="1" x14ac:dyDescent="0.2">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M814" s="80"/>
      <c r="AN814" s="80"/>
    </row>
    <row r="815" spans="1:40" ht="12.75" customHeight="1" x14ac:dyDescent="0.2">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M815" s="80"/>
      <c r="AN815" s="80"/>
    </row>
    <row r="816" spans="1:40" ht="12.75" customHeight="1" x14ac:dyDescent="0.2">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M816" s="80"/>
      <c r="AN816" s="80"/>
    </row>
    <row r="817" spans="1:40" ht="12.75" customHeight="1" x14ac:dyDescent="0.2">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M817" s="80"/>
      <c r="AN817" s="80"/>
    </row>
    <row r="818" spans="1:40" ht="12.75" customHeight="1" x14ac:dyDescent="0.2">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M818" s="80"/>
      <c r="AN818" s="80"/>
    </row>
    <row r="819" spans="1:40" ht="12.75" customHeight="1" x14ac:dyDescent="0.2">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M819" s="80"/>
      <c r="AN819" s="80"/>
    </row>
    <row r="820" spans="1:40" ht="12.75" customHeight="1" x14ac:dyDescent="0.2">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M820" s="80"/>
      <c r="AN820" s="80"/>
    </row>
    <row r="821" spans="1:40" ht="12.75" customHeight="1" x14ac:dyDescent="0.2">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M821" s="80"/>
      <c r="AN821" s="80"/>
    </row>
    <row r="822" spans="1:40" ht="12.75" customHeight="1" x14ac:dyDescent="0.2">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M822" s="80"/>
      <c r="AN822" s="80"/>
    </row>
    <row r="823" spans="1:40" ht="12.75" customHeight="1" x14ac:dyDescent="0.2">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M823" s="80"/>
      <c r="AN823" s="80"/>
    </row>
    <row r="824" spans="1:40" ht="12.75" customHeight="1" x14ac:dyDescent="0.2">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M824" s="80"/>
      <c r="AN824" s="80"/>
    </row>
    <row r="825" spans="1:40" ht="12.75" customHeight="1" x14ac:dyDescent="0.2">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M825" s="80"/>
      <c r="AN825" s="80"/>
    </row>
    <row r="826" spans="1:40" ht="12.75" customHeight="1" x14ac:dyDescent="0.2">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M826" s="80"/>
      <c r="AN826" s="80"/>
    </row>
    <row r="827" spans="1:40" ht="12.75" customHeight="1" x14ac:dyDescent="0.2">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M827" s="80"/>
      <c r="AN827" s="80"/>
    </row>
    <row r="828" spans="1:40" ht="12.75" customHeight="1" x14ac:dyDescent="0.2">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M828" s="80"/>
      <c r="AN828" s="80"/>
    </row>
    <row r="829" spans="1:40" ht="12.75" customHeight="1" x14ac:dyDescent="0.2">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M829" s="80"/>
      <c r="AN829" s="80"/>
    </row>
    <row r="830" spans="1:40" ht="12.75" customHeight="1" x14ac:dyDescent="0.2">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M830" s="80"/>
      <c r="AN830" s="80"/>
    </row>
    <row r="831" spans="1:40" ht="12.75" customHeight="1" x14ac:dyDescent="0.2">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M831" s="80"/>
      <c r="AN831" s="80"/>
    </row>
    <row r="832" spans="1:40" ht="12.75" customHeight="1" x14ac:dyDescent="0.2">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M832" s="80"/>
      <c r="AN832" s="80"/>
    </row>
    <row r="833" spans="1:40" ht="12.75" customHeight="1" x14ac:dyDescent="0.2">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M833" s="80"/>
      <c r="AN833" s="80"/>
    </row>
    <row r="834" spans="1:40" ht="12.75" customHeight="1" x14ac:dyDescent="0.2">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M834" s="80"/>
      <c r="AN834" s="80"/>
    </row>
    <row r="835" spans="1:40" ht="12.75" customHeight="1" x14ac:dyDescent="0.2">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M835" s="80"/>
      <c r="AN835" s="80"/>
    </row>
    <row r="836" spans="1:40" ht="12.75" customHeight="1" x14ac:dyDescent="0.2">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M836" s="80"/>
      <c r="AN836" s="80"/>
    </row>
    <row r="837" spans="1:40" ht="12.75" customHeight="1" x14ac:dyDescent="0.2">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M837" s="80"/>
      <c r="AN837" s="80"/>
    </row>
    <row r="838" spans="1:40" ht="12.75" customHeight="1" x14ac:dyDescent="0.2">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M838" s="80"/>
      <c r="AN838" s="80"/>
    </row>
    <row r="839" spans="1:40" ht="12.75" customHeight="1" x14ac:dyDescent="0.2">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M839" s="80"/>
      <c r="AN839" s="80"/>
    </row>
    <row r="840" spans="1:40" ht="12.75" customHeight="1" x14ac:dyDescent="0.2">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M840" s="80"/>
      <c r="AN840" s="80"/>
    </row>
    <row r="841" spans="1:40" ht="12.75" customHeight="1" x14ac:dyDescent="0.2">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M841" s="80"/>
      <c r="AN841" s="80"/>
    </row>
    <row r="842" spans="1:40" ht="12.75" customHeight="1" x14ac:dyDescent="0.2">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M842" s="80"/>
      <c r="AN842" s="80"/>
    </row>
    <row r="843" spans="1:40" ht="12.75" customHeight="1" x14ac:dyDescent="0.2">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M843" s="80"/>
      <c r="AN843" s="80"/>
    </row>
    <row r="844" spans="1:40" ht="12.75" customHeight="1" x14ac:dyDescent="0.2">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M844" s="80"/>
      <c r="AN844" s="80"/>
    </row>
    <row r="845" spans="1:40" ht="12.75" customHeight="1" x14ac:dyDescent="0.2">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M845" s="80"/>
      <c r="AN845" s="80"/>
    </row>
    <row r="846" spans="1:40" ht="12.75" customHeight="1" x14ac:dyDescent="0.2">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M846" s="80"/>
      <c r="AN846" s="80"/>
    </row>
    <row r="847" spans="1:40" ht="12.75" customHeight="1" x14ac:dyDescent="0.2">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M847" s="80"/>
      <c r="AN847" s="80"/>
    </row>
    <row r="848" spans="1:40" ht="12.75" customHeight="1" x14ac:dyDescent="0.2">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M848" s="80"/>
      <c r="AN848" s="80"/>
    </row>
    <row r="849" spans="1:40" ht="12.75" customHeight="1" x14ac:dyDescent="0.2">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M849" s="80"/>
      <c r="AN849" s="80"/>
    </row>
    <row r="850" spans="1:40" ht="12.75" customHeight="1" x14ac:dyDescent="0.2">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M850" s="80"/>
      <c r="AN850" s="80"/>
    </row>
    <row r="851" spans="1:40" ht="12.75" customHeight="1" x14ac:dyDescent="0.2">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M851" s="80"/>
      <c r="AN851" s="80"/>
    </row>
    <row r="852" spans="1:40" ht="12.75" customHeight="1" x14ac:dyDescent="0.2">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M852" s="80"/>
      <c r="AN852" s="80"/>
    </row>
    <row r="853" spans="1:40" ht="12.75" customHeight="1" x14ac:dyDescent="0.2">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M853" s="80"/>
      <c r="AN853" s="80"/>
    </row>
    <row r="854" spans="1:40" ht="12.75" customHeight="1" x14ac:dyDescent="0.2">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M854" s="80"/>
      <c r="AN854" s="80"/>
    </row>
    <row r="855" spans="1:40" ht="12.75" customHeight="1" x14ac:dyDescent="0.2">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M855" s="80"/>
      <c r="AN855" s="80"/>
    </row>
    <row r="856" spans="1:40" ht="12.75" customHeight="1" x14ac:dyDescent="0.2">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M856" s="80"/>
      <c r="AN856" s="80"/>
    </row>
    <row r="857" spans="1:40" ht="12.75" customHeight="1" x14ac:dyDescent="0.2">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M857" s="80"/>
      <c r="AN857" s="80"/>
    </row>
    <row r="858" spans="1:40" ht="12.75" customHeight="1" x14ac:dyDescent="0.2">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M858" s="80"/>
      <c r="AN858" s="80"/>
    </row>
    <row r="859" spans="1:40" ht="12.75" customHeight="1" x14ac:dyDescent="0.2">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M859" s="80"/>
      <c r="AN859" s="80"/>
    </row>
    <row r="860" spans="1:40" ht="12.75" customHeight="1" x14ac:dyDescent="0.2">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M860" s="80"/>
      <c r="AN860" s="80"/>
    </row>
    <row r="861" spans="1:40" ht="12.75" customHeight="1" x14ac:dyDescent="0.2">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M861" s="80"/>
      <c r="AN861" s="80"/>
    </row>
    <row r="862" spans="1:40" ht="12.75" customHeight="1" x14ac:dyDescent="0.2">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M862" s="80"/>
      <c r="AN862" s="80"/>
    </row>
    <row r="863" spans="1:40" ht="12.75" customHeight="1" x14ac:dyDescent="0.2">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M863" s="80"/>
      <c r="AN863" s="80"/>
    </row>
    <row r="864" spans="1:40" ht="12.75" customHeight="1" x14ac:dyDescent="0.2">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M864" s="80"/>
      <c r="AN864" s="80"/>
    </row>
    <row r="865" spans="1:40" ht="12.75" customHeight="1" x14ac:dyDescent="0.2">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M865" s="80"/>
      <c r="AN865" s="80"/>
    </row>
    <row r="866" spans="1:40" ht="12.75" customHeight="1" x14ac:dyDescent="0.2">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M866" s="80"/>
      <c r="AN866" s="80"/>
    </row>
    <row r="867" spans="1:40" ht="12.75" customHeight="1" x14ac:dyDescent="0.2">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M867" s="80"/>
      <c r="AN867" s="80"/>
    </row>
    <row r="868" spans="1:40" ht="12.75" customHeight="1" x14ac:dyDescent="0.2">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M868" s="80"/>
      <c r="AN868" s="80"/>
    </row>
    <row r="869" spans="1:40" ht="12.75" customHeight="1" x14ac:dyDescent="0.2">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M869" s="80"/>
      <c r="AN869" s="80"/>
    </row>
    <row r="870" spans="1:40" ht="12.75" customHeight="1" x14ac:dyDescent="0.2">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M870" s="80"/>
      <c r="AN870" s="80"/>
    </row>
    <row r="871" spans="1:40" ht="12.75" customHeight="1" x14ac:dyDescent="0.2">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M871" s="80"/>
      <c r="AN871" s="80"/>
    </row>
    <row r="872" spans="1:40" ht="12.75" customHeight="1" x14ac:dyDescent="0.2">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M872" s="80"/>
      <c r="AN872" s="80"/>
    </row>
    <row r="873" spans="1:40" ht="12.75" customHeight="1" x14ac:dyDescent="0.2">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M873" s="80"/>
      <c r="AN873" s="80"/>
    </row>
    <row r="874" spans="1:40" ht="12.75" customHeight="1" x14ac:dyDescent="0.2">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M874" s="80"/>
      <c r="AN874" s="80"/>
    </row>
    <row r="875" spans="1:40" ht="12.75" customHeight="1" x14ac:dyDescent="0.2">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M875" s="80"/>
      <c r="AN875" s="80"/>
    </row>
    <row r="876" spans="1:40" ht="12.75" customHeight="1" x14ac:dyDescent="0.2">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M876" s="80"/>
      <c r="AN876" s="80"/>
    </row>
    <row r="877" spans="1:40" ht="12.75" customHeight="1" x14ac:dyDescent="0.2">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M877" s="80"/>
      <c r="AN877" s="80"/>
    </row>
    <row r="878" spans="1:40" ht="12.75" customHeight="1" x14ac:dyDescent="0.2">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M878" s="80"/>
      <c r="AN878" s="80"/>
    </row>
    <row r="879" spans="1:40" ht="12.75" customHeight="1" x14ac:dyDescent="0.2">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M879" s="80"/>
      <c r="AN879" s="80"/>
    </row>
    <row r="880" spans="1:40" ht="12.75" customHeight="1" x14ac:dyDescent="0.2">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M880" s="80"/>
      <c r="AN880" s="80"/>
    </row>
    <row r="881" spans="1:40" ht="12.75" customHeight="1" x14ac:dyDescent="0.2">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M881" s="80"/>
      <c r="AN881" s="80"/>
    </row>
    <row r="882" spans="1:40" ht="12.75" customHeight="1" x14ac:dyDescent="0.2">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M882" s="80"/>
      <c r="AN882" s="80"/>
    </row>
    <row r="883" spans="1:40" ht="12.75" customHeight="1" x14ac:dyDescent="0.2">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M883" s="80"/>
      <c r="AN883" s="80"/>
    </row>
    <row r="884" spans="1:40" ht="12.75" customHeight="1" x14ac:dyDescent="0.2">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M884" s="80"/>
      <c r="AN884" s="80"/>
    </row>
    <row r="885" spans="1:40" ht="12.75" customHeight="1" x14ac:dyDescent="0.2">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M885" s="80"/>
      <c r="AN885" s="80"/>
    </row>
    <row r="886" spans="1:40" ht="12.75" customHeight="1" x14ac:dyDescent="0.2">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M886" s="80"/>
      <c r="AN886" s="80"/>
    </row>
    <row r="887" spans="1:40" ht="12.75" customHeight="1" x14ac:dyDescent="0.2">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M887" s="80"/>
      <c r="AN887" s="80"/>
    </row>
    <row r="888" spans="1:40" ht="12.75" customHeight="1" x14ac:dyDescent="0.2">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M888" s="80"/>
      <c r="AN888" s="80"/>
    </row>
    <row r="889" spans="1:40" ht="12.75" customHeight="1" x14ac:dyDescent="0.2">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M889" s="80"/>
      <c r="AN889" s="80"/>
    </row>
    <row r="890" spans="1:40" ht="12.75" customHeight="1" x14ac:dyDescent="0.2">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M890" s="80"/>
      <c r="AN890" s="80"/>
    </row>
    <row r="891" spans="1:40" ht="12.75" customHeight="1" x14ac:dyDescent="0.2">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M891" s="80"/>
      <c r="AN891" s="80"/>
    </row>
    <row r="892" spans="1:40" ht="12.75" customHeight="1" x14ac:dyDescent="0.2">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M892" s="80"/>
      <c r="AN892" s="80"/>
    </row>
    <row r="893" spans="1:40" ht="12.75" customHeight="1" x14ac:dyDescent="0.2">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M893" s="80"/>
      <c r="AN893" s="80"/>
    </row>
    <row r="894" spans="1:40" ht="12.75" customHeight="1" x14ac:dyDescent="0.2">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M894" s="80"/>
      <c r="AN894" s="80"/>
    </row>
    <row r="895" spans="1:40" ht="12.75" customHeight="1" x14ac:dyDescent="0.2">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M895" s="80"/>
      <c r="AN895" s="80"/>
    </row>
    <row r="896" spans="1:40" ht="12.75" customHeight="1" x14ac:dyDescent="0.2">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M896" s="80"/>
      <c r="AN896" s="80"/>
    </row>
    <row r="897" spans="1:40" ht="12.75" customHeight="1" x14ac:dyDescent="0.2">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M897" s="80"/>
      <c r="AN897" s="80"/>
    </row>
    <row r="898" spans="1:40" ht="12.75" customHeight="1" x14ac:dyDescent="0.2">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M898" s="80"/>
      <c r="AN898" s="80"/>
    </row>
    <row r="899" spans="1:40" ht="12.75" customHeight="1" x14ac:dyDescent="0.2">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M899" s="80"/>
      <c r="AN899" s="80"/>
    </row>
    <row r="900" spans="1:40" ht="12.75" customHeight="1" x14ac:dyDescent="0.2">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M900" s="80"/>
      <c r="AN900" s="80"/>
    </row>
    <row r="901" spans="1:40" ht="12.75" customHeight="1" x14ac:dyDescent="0.2">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M901" s="80"/>
      <c r="AN901" s="80"/>
    </row>
    <row r="902" spans="1:40" ht="12.75" customHeight="1" x14ac:dyDescent="0.2">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M902" s="80"/>
      <c r="AN902" s="80"/>
    </row>
    <row r="903" spans="1:40" ht="12.75" customHeight="1" x14ac:dyDescent="0.2">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M903" s="80"/>
      <c r="AN903" s="80"/>
    </row>
    <row r="904" spans="1:40" ht="12.75" customHeight="1" x14ac:dyDescent="0.2">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M904" s="80"/>
      <c r="AN904" s="80"/>
    </row>
    <row r="905" spans="1:40" ht="12.75" customHeight="1" x14ac:dyDescent="0.2">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M905" s="80"/>
      <c r="AN905" s="80"/>
    </row>
    <row r="906" spans="1:40" ht="12.75" customHeight="1" x14ac:dyDescent="0.2">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M906" s="80"/>
      <c r="AN906" s="80"/>
    </row>
    <row r="907" spans="1:40" ht="12.75" customHeight="1" x14ac:dyDescent="0.2">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M907" s="80"/>
      <c r="AN907" s="80"/>
    </row>
    <row r="908" spans="1:40" ht="12.75" customHeight="1" x14ac:dyDescent="0.2">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M908" s="80"/>
      <c r="AN908" s="80"/>
    </row>
    <row r="909" spans="1:40" ht="12.75" customHeight="1" x14ac:dyDescent="0.2">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M909" s="80"/>
      <c r="AN909" s="80"/>
    </row>
    <row r="910" spans="1:40" ht="12.75" customHeight="1" x14ac:dyDescent="0.2">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M910" s="80"/>
      <c r="AN910" s="80"/>
    </row>
    <row r="911" spans="1:40" ht="12.75" customHeight="1" x14ac:dyDescent="0.2">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M911" s="80"/>
      <c r="AN911" s="80"/>
    </row>
    <row r="912" spans="1:40" ht="12.75" customHeight="1" x14ac:dyDescent="0.2">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M912" s="80"/>
      <c r="AN912" s="80"/>
    </row>
    <row r="913" spans="1:40" ht="12.75" customHeight="1" x14ac:dyDescent="0.2">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M913" s="80"/>
      <c r="AN913" s="80"/>
    </row>
    <row r="914" spans="1:40" ht="12.75" customHeight="1" x14ac:dyDescent="0.2">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M914" s="80"/>
      <c r="AN914" s="80"/>
    </row>
    <row r="915" spans="1:40" ht="12.75" customHeight="1" x14ac:dyDescent="0.2">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M915" s="80"/>
      <c r="AN915" s="80"/>
    </row>
    <row r="916" spans="1:40" ht="12.75" customHeight="1" x14ac:dyDescent="0.2">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M916" s="80"/>
      <c r="AN916" s="80"/>
    </row>
    <row r="917" spans="1:40" ht="12.75" customHeight="1" x14ac:dyDescent="0.2">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M917" s="80"/>
      <c r="AN917" s="80"/>
    </row>
    <row r="918" spans="1:40" ht="12.75" customHeight="1" x14ac:dyDescent="0.2">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M918" s="80"/>
      <c r="AN918" s="80"/>
    </row>
    <row r="919" spans="1:40" ht="12.75" customHeight="1" x14ac:dyDescent="0.2">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M919" s="80"/>
      <c r="AN919" s="80"/>
    </row>
    <row r="920" spans="1:40" ht="12.75" customHeight="1" x14ac:dyDescent="0.2">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M920" s="80"/>
      <c r="AN920" s="80"/>
    </row>
    <row r="921" spans="1:40" ht="12.75" customHeight="1" x14ac:dyDescent="0.2">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M921" s="80"/>
      <c r="AN921" s="80"/>
    </row>
    <row r="922" spans="1:40" ht="12.75" customHeight="1" x14ac:dyDescent="0.2">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M922" s="80"/>
      <c r="AN922" s="80"/>
    </row>
    <row r="923" spans="1:40" ht="12.75" customHeight="1" x14ac:dyDescent="0.2">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M923" s="80"/>
      <c r="AN923" s="80"/>
    </row>
    <row r="924" spans="1:40" ht="12.75" customHeight="1" x14ac:dyDescent="0.2">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M924" s="80"/>
      <c r="AN924" s="80"/>
    </row>
    <row r="925" spans="1:40" ht="12.75" customHeight="1" x14ac:dyDescent="0.2">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M925" s="80"/>
      <c r="AN925" s="80"/>
    </row>
    <row r="926" spans="1:40" ht="12.75" customHeight="1" x14ac:dyDescent="0.2">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M926" s="80"/>
      <c r="AN926" s="80"/>
    </row>
    <row r="927" spans="1:40" ht="12.75" customHeight="1" x14ac:dyDescent="0.2">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M927" s="80"/>
      <c r="AN927" s="80"/>
    </row>
    <row r="928" spans="1:40" ht="12.75" customHeight="1" x14ac:dyDescent="0.2">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c r="AF928" s="80"/>
      <c r="AG928" s="80"/>
      <c r="AH928" s="80"/>
      <c r="AI928" s="80"/>
      <c r="AJ928" s="80"/>
      <c r="AK928" s="80"/>
      <c r="AM928" s="80"/>
      <c r="AN928" s="80"/>
    </row>
    <row r="929" spans="1:40" ht="12.75" customHeight="1" x14ac:dyDescent="0.2">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c r="AF929" s="80"/>
      <c r="AG929" s="80"/>
      <c r="AH929" s="80"/>
      <c r="AI929" s="80"/>
      <c r="AJ929" s="80"/>
      <c r="AK929" s="80"/>
      <c r="AM929" s="80"/>
      <c r="AN929" s="80"/>
    </row>
    <row r="930" spans="1:40" ht="12.75" customHeight="1" x14ac:dyDescent="0.2">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c r="AF930" s="80"/>
      <c r="AG930" s="80"/>
      <c r="AH930" s="80"/>
      <c r="AI930" s="80"/>
      <c r="AJ930" s="80"/>
      <c r="AK930" s="80"/>
      <c r="AM930" s="80"/>
      <c r="AN930" s="80"/>
    </row>
    <row r="931" spans="1:40" ht="12.75" customHeight="1" x14ac:dyDescent="0.2">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c r="AF931" s="80"/>
      <c r="AG931" s="80"/>
      <c r="AH931" s="80"/>
      <c r="AI931" s="80"/>
      <c r="AJ931" s="80"/>
      <c r="AK931" s="80"/>
      <c r="AM931" s="80"/>
      <c r="AN931" s="80"/>
    </row>
    <row r="932" spans="1:40" ht="12.75" customHeight="1" x14ac:dyDescent="0.2">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c r="AF932" s="80"/>
      <c r="AG932" s="80"/>
      <c r="AH932" s="80"/>
      <c r="AI932" s="80"/>
      <c r="AJ932" s="80"/>
      <c r="AK932" s="80"/>
      <c r="AM932" s="80"/>
      <c r="AN932" s="80"/>
    </row>
    <row r="933" spans="1:40" ht="12.75" customHeight="1" x14ac:dyDescent="0.2">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c r="AF933" s="80"/>
      <c r="AG933" s="80"/>
      <c r="AH933" s="80"/>
      <c r="AI933" s="80"/>
      <c r="AJ933" s="80"/>
      <c r="AK933" s="80"/>
      <c r="AM933" s="80"/>
      <c r="AN933" s="80"/>
    </row>
    <row r="934" spans="1:40" ht="12.75" customHeight="1" x14ac:dyDescent="0.2">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c r="AF934" s="80"/>
      <c r="AG934" s="80"/>
      <c r="AH934" s="80"/>
      <c r="AI934" s="80"/>
      <c r="AJ934" s="80"/>
      <c r="AK934" s="80"/>
      <c r="AM934" s="80"/>
      <c r="AN934" s="80"/>
    </row>
    <row r="935" spans="1:40" ht="12.75" customHeight="1" x14ac:dyDescent="0.2">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c r="AF935" s="80"/>
      <c r="AG935" s="80"/>
      <c r="AH935" s="80"/>
      <c r="AI935" s="80"/>
      <c r="AJ935" s="80"/>
      <c r="AK935" s="80"/>
      <c r="AM935" s="80"/>
      <c r="AN935" s="80"/>
    </row>
    <row r="936" spans="1:40" ht="12.75" customHeight="1" x14ac:dyDescent="0.2">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c r="AF936" s="80"/>
      <c r="AG936" s="80"/>
      <c r="AH936" s="80"/>
      <c r="AI936" s="80"/>
      <c r="AJ936" s="80"/>
      <c r="AK936" s="80"/>
      <c r="AM936" s="80"/>
      <c r="AN936" s="80"/>
    </row>
    <row r="937" spans="1:40" ht="12.75" customHeight="1" x14ac:dyDescent="0.2">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c r="AF937" s="80"/>
      <c r="AG937" s="80"/>
      <c r="AH937" s="80"/>
      <c r="AI937" s="80"/>
      <c r="AJ937" s="80"/>
      <c r="AK937" s="80"/>
      <c r="AM937" s="80"/>
      <c r="AN937" s="80"/>
    </row>
    <row r="938" spans="1:40" ht="12.75" customHeight="1" x14ac:dyDescent="0.2">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c r="AF938" s="80"/>
      <c r="AG938" s="80"/>
      <c r="AH938" s="80"/>
      <c r="AI938" s="80"/>
      <c r="AJ938" s="80"/>
      <c r="AK938" s="80"/>
      <c r="AM938" s="80"/>
      <c r="AN938" s="80"/>
    </row>
    <row r="939" spans="1:40" ht="12.75" customHeight="1" x14ac:dyDescent="0.2">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M939" s="80"/>
      <c r="AN939" s="80"/>
    </row>
    <row r="940" spans="1:40" ht="12.75" customHeight="1" x14ac:dyDescent="0.2">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M940" s="80"/>
      <c r="AN940" s="80"/>
    </row>
    <row r="941" spans="1:40" ht="12.75" customHeight="1" x14ac:dyDescent="0.2">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M941" s="80"/>
      <c r="AN941" s="80"/>
    </row>
    <row r="942" spans="1:40" ht="12.75" customHeight="1" x14ac:dyDescent="0.2">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M942" s="80"/>
      <c r="AN942" s="80"/>
    </row>
    <row r="943" spans="1:40" ht="12.75" customHeight="1" x14ac:dyDescent="0.2">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M943" s="80"/>
      <c r="AN943" s="80"/>
    </row>
    <row r="944" spans="1:40" ht="12.75" customHeight="1" x14ac:dyDescent="0.2">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M944" s="80"/>
      <c r="AN944" s="80"/>
    </row>
    <row r="945" spans="1:40" ht="12.75" customHeight="1" x14ac:dyDescent="0.2">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M945" s="80"/>
      <c r="AN945" s="80"/>
    </row>
    <row r="946" spans="1:40" ht="12.75" customHeight="1" x14ac:dyDescent="0.2">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M946" s="80"/>
      <c r="AN946" s="80"/>
    </row>
    <row r="947" spans="1:40" ht="12.75" customHeight="1" x14ac:dyDescent="0.2">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c r="AF947" s="80"/>
      <c r="AG947" s="80"/>
      <c r="AH947" s="80"/>
      <c r="AI947" s="80"/>
      <c r="AJ947" s="80"/>
      <c r="AK947" s="80"/>
      <c r="AM947" s="80"/>
      <c r="AN947" s="80"/>
    </row>
    <row r="948" spans="1:40" ht="12.75" customHeight="1" x14ac:dyDescent="0.2">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c r="AF948" s="80"/>
      <c r="AG948" s="80"/>
      <c r="AH948" s="80"/>
      <c r="AI948" s="80"/>
      <c r="AJ948" s="80"/>
      <c r="AK948" s="80"/>
      <c r="AM948" s="80"/>
      <c r="AN948" s="80"/>
    </row>
    <row r="949" spans="1:40" ht="12.75" customHeight="1" x14ac:dyDescent="0.2">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c r="AF949" s="80"/>
      <c r="AG949" s="80"/>
      <c r="AH949" s="80"/>
      <c r="AI949" s="80"/>
      <c r="AJ949" s="80"/>
      <c r="AK949" s="80"/>
      <c r="AM949" s="80"/>
      <c r="AN949" s="80"/>
    </row>
    <row r="950" spans="1:40" ht="12.75" customHeight="1" x14ac:dyDescent="0.2">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M950" s="80"/>
      <c r="AN950" s="80"/>
    </row>
    <row r="951" spans="1:40" ht="12.75" customHeight="1" x14ac:dyDescent="0.2">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M951" s="80"/>
      <c r="AN951" s="80"/>
    </row>
    <row r="952" spans="1:40" ht="12.75" customHeight="1" x14ac:dyDescent="0.2">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M952" s="80"/>
      <c r="AN952" s="80"/>
    </row>
    <row r="953" spans="1:40" ht="12.75" customHeight="1" x14ac:dyDescent="0.2">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M953" s="80"/>
      <c r="AN953" s="80"/>
    </row>
    <row r="954" spans="1:40" ht="12.75" customHeight="1" x14ac:dyDescent="0.2">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M954" s="80"/>
      <c r="AN954" s="80"/>
    </row>
    <row r="955" spans="1:40" ht="12.75" customHeight="1" x14ac:dyDescent="0.2">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M955" s="80"/>
      <c r="AN955" s="80"/>
    </row>
    <row r="956" spans="1:40" ht="12.75" customHeight="1" x14ac:dyDescent="0.2">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M956" s="80"/>
      <c r="AN956" s="80"/>
    </row>
    <row r="957" spans="1:40" ht="12.75" customHeight="1" x14ac:dyDescent="0.2">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M957" s="80"/>
      <c r="AN957" s="80"/>
    </row>
    <row r="958" spans="1:40" ht="12.75" customHeight="1" x14ac:dyDescent="0.2">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M958" s="80"/>
      <c r="AN958" s="80"/>
    </row>
    <row r="959" spans="1:40" ht="12.75" customHeight="1" x14ac:dyDescent="0.2">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M959" s="80"/>
      <c r="AN959" s="80"/>
    </row>
    <row r="960" spans="1:40" ht="12.75" customHeight="1" x14ac:dyDescent="0.2">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M960" s="80"/>
      <c r="AN960" s="80"/>
    </row>
    <row r="961" spans="1:40" ht="12.75" customHeight="1" x14ac:dyDescent="0.2">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M961" s="80"/>
      <c r="AN961" s="80"/>
    </row>
    <row r="962" spans="1:40" ht="12.75" customHeight="1" x14ac:dyDescent="0.2">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M962" s="80"/>
      <c r="AN962" s="80"/>
    </row>
    <row r="963" spans="1:40" ht="12.75" customHeight="1" x14ac:dyDescent="0.2">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M963" s="80"/>
      <c r="AN963" s="80"/>
    </row>
    <row r="964" spans="1:40" ht="12.75" customHeight="1" x14ac:dyDescent="0.2">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M964" s="80"/>
      <c r="AN964" s="80"/>
    </row>
    <row r="965" spans="1:40" ht="12.75" customHeight="1" x14ac:dyDescent="0.2">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M965" s="80"/>
      <c r="AN965" s="80"/>
    </row>
    <row r="966" spans="1:40" ht="12.75" customHeight="1" x14ac:dyDescent="0.2">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c r="AF966" s="80"/>
      <c r="AG966" s="80"/>
      <c r="AH966" s="80"/>
      <c r="AI966" s="80"/>
      <c r="AJ966" s="80"/>
      <c r="AK966" s="80"/>
      <c r="AM966" s="80"/>
      <c r="AN966" s="80"/>
    </row>
    <row r="967" spans="1:40" ht="12.75" customHeight="1" x14ac:dyDescent="0.2">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c r="AF967" s="80"/>
      <c r="AG967" s="80"/>
      <c r="AH967" s="80"/>
      <c r="AI967" s="80"/>
      <c r="AJ967" s="80"/>
      <c r="AK967" s="80"/>
      <c r="AM967" s="80"/>
      <c r="AN967" s="80"/>
    </row>
    <row r="968" spans="1:40" ht="12.75" customHeight="1" x14ac:dyDescent="0.2">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c r="AH968" s="80"/>
      <c r="AI968" s="80"/>
      <c r="AJ968" s="80"/>
      <c r="AK968" s="80"/>
      <c r="AM968" s="80"/>
      <c r="AN968" s="80"/>
    </row>
    <row r="969" spans="1:40" ht="12.75" customHeight="1" x14ac:dyDescent="0.2">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c r="AF969" s="80"/>
      <c r="AG969" s="80"/>
      <c r="AH969" s="80"/>
      <c r="AI969" s="80"/>
      <c r="AJ969" s="80"/>
      <c r="AK969" s="80"/>
      <c r="AM969" s="80"/>
      <c r="AN969" s="80"/>
    </row>
    <row r="970" spans="1:40" ht="12.75" customHeight="1" x14ac:dyDescent="0.2">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c r="AF970" s="80"/>
      <c r="AG970" s="80"/>
      <c r="AH970" s="80"/>
      <c r="AI970" s="80"/>
      <c r="AJ970" s="80"/>
      <c r="AK970" s="80"/>
      <c r="AM970" s="80"/>
      <c r="AN970" s="80"/>
    </row>
    <row r="971" spans="1:40" ht="12.75" customHeight="1" x14ac:dyDescent="0.2">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c r="AF971" s="80"/>
      <c r="AG971" s="80"/>
      <c r="AH971" s="80"/>
      <c r="AI971" s="80"/>
      <c r="AJ971" s="80"/>
      <c r="AK971" s="80"/>
      <c r="AM971" s="80"/>
      <c r="AN971" s="80"/>
    </row>
    <row r="972" spans="1:40" ht="12.75" customHeight="1" x14ac:dyDescent="0.2">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0"/>
      <c r="AM972" s="80"/>
      <c r="AN972" s="80"/>
    </row>
    <row r="973" spans="1:40" ht="12.75" customHeight="1" x14ac:dyDescent="0.2">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c r="AF973" s="80"/>
      <c r="AG973" s="80"/>
      <c r="AH973" s="80"/>
      <c r="AI973" s="80"/>
      <c r="AJ973" s="80"/>
      <c r="AK973" s="80"/>
      <c r="AM973" s="80"/>
      <c r="AN973" s="80"/>
    </row>
    <row r="974" spans="1:40" ht="12.75" customHeight="1" x14ac:dyDescent="0.2">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c r="AF974" s="80"/>
      <c r="AG974" s="80"/>
      <c r="AH974" s="80"/>
      <c r="AI974" s="80"/>
      <c r="AJ974" s="80"/>
      <c r="AK974" s="80"/>
      <c r="AM974" s="80"/>
      <c r="AN974" s="80"/>
    </row>
    <row r="975" spans="1:40" ht="12.75" customHeight="1" x14ac:dyDescent="0.2">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c r="AF975" s="80"/>
      <c r="AG975" s="80"/>
      <c r="AH975" s="80"/>
      <c r="AI975" s="80"/>
      <c r="AJ975" s="80"/>
      <c r="AK975" s="80"/>
      <c r="AM975" s="80"/>
      <c r="AN975" s="80"/>
    </row>
    <row r="976" spans="1:40" ht="12.75" customHeight="1" x14ac:dyDescent="0.2">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c r="AF976" s="80"/>
      <c r="AG976" s="80"/>
      <c r="AH976" s="80"/>
      <c r="AI976" s="80"/>
      <c r="AJ976" s="80"/>
      <c r="AK976" s="80"/>
      <c r="AM976" s="80"/>
      <c r="AN976" s="80"/>
    </row>
    <row r="977" spans="1:40" ht="12.75" customHeight="1" x14ac:dyDescent="0.2">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c r="AF977" s="80"/>
      <c r="AG977" s="80"/>
      <c r="AH977" s="80"/>
      <c r="AI977" s="80"/>
      <c r="AJ977" s="80"/>
      <c r="AK977" s="80"/>
      <c r="AM977" s="80"/>
      <c r="AN977" s="80"/>
    </row>
    <row r="978" spans="1:40" ht="12.75" customHeight="1" x14ac:dyDescent="0.2">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c r="AF978" s="80"/>
      <c r="AG978" s="80"/>
      <c r="AH978" s="80"/>
      <c r="AI978" s="80"/>
      <c r="AJ978" s="80"/>
      <c r="AK978" s="80"/>
      <c r="AM978" s="80"/>
      <c r="AN978" s="80"/>
    </row>
    <row r="979" spans="1:40" ht="12.75" customHeight="1" x14ac:dyDescent="0.2">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c r="AF979" s="80"/>
      <c r="AG979" s="80"/>
      <c r="AH979" s="80"/>
      <c r="AI979" s="80"/>
      <c r="AJ979" s="80"/>
      <c r="AK979" s="80"/>
      <c r="AM979" s="80"/>
      <c r="AN979" s="80"/>
    </row>
    <row r="980" spans="1:40" ht="12.75" customHeight="1" x14ac:dyDescent="0.2">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c r="AF980" s="80"/>
      <c r="AG980" s="80"/>
      <c r="AH980" s="80"/>
      <c r="AI980" s="80"/>
      <c r="AJ980" s="80"/>
      <c r="AK980" s="80"/>
      <c r="AM980" s="80"/>
      <c r="AN980" s="80"/>
    </row>
    <row r="981" spans="1:40" ht="12.75" customHeight="1" x14ac:dyDescent="0.2">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c r="AF981" s="80"/>
      <c r="AG981" s="80"/>
      <c r="AH981" s="80"/>
      <c r="AI981" s="80"/>
      <c r="AJ981" s="80"/>
      <c r="AK981" s="80"/>
      <c r="AM981" s="80"/>
      <c r="AN981" s="80"/>
    </row>
    <row r="982" spans="1:40" ht="12.75" customHeight="1" x14ac:dyDescent="0.2">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80"/>
      <c r="AE982" s="80"/>
      <c r="AF982" s="80"/>
      <c r="AG982" s="80"/>
      <c r="AH982" s="80"/>
      <c r="AI982" s="80"/>
      <c r="AJ982" s="80"/>
      <c r="AK982" s="80"/>
      <c r="AM982" s="80"/>
      <c r="AN982" s="80"/>
    </row>
    <row r="983" spans="1:40" ht="12.75" customHeight="1" x14ac:dyDescent="0.2">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80"/>
      <c r="AE983" s="80"/>
      <c r="AF983" s="80"/>
      <c r="AG983" s="80"/>
      <c r="AH983" s="80"/>
      <c r="AI983" s="80"/>
      <c r="AJ983" s="80"/>
      <c r="AK983" s="80"/>
      <c r="AM983" s="80"/>
      <c r="AN983" s="80"/>
    </row>
    <row r="984" spans="1:40" ht="12.75" customHeight="1" x14ac:dyDescent="0.2">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c r="AF984" s="80"/>
      <c r="AG984" s="80"/>
      <c r="AH984" s="80"/>
      <c r="AI984" s="80"/>
      <c r="AJ984" s="80"/>
      <c r="AK984" s="80"/>
      <c r="AM984" s="80"/>
      <c r="AN984" s="80"/>
    </row>
    <row r="985" spans="1:40" ht="12.75" customHeight="1" x14ac:dyDescent="0.2">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c r="AH985" s="80"/>
      <c r="AI985" s="80"/>
      <c r="AJ985" s="80"/>
      <c r="AK985" s="80"/>
      <c r="AM985" s="80"/>
      <c r="AN985" s="80"/>
    </row>
    <row r="986" spans="1:40" ht="12.75" customHeight="1" x14ac:dyDescent="0.2">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c r="AH986" s="80"/>
      <c r="AI986" s="80"/>
      <c r="AJ986" s="80"/>
      <c r="AK986" s="80"/>
      <c r="AM986" s="80"/>
      <c r="AN986" s="80"/>
    </row>
    <row r="987" spans="1:40" ht="12.75" customHeight="1" x14ac:dyDescent="0.2">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c r="AF987" s="80"/>
      <c r="AG987" s="80"/>
      <c r="AH987" s="80"/>
      <c r="AI987" s="80"/>
      <c r="AJ987" s="80"/>
      <c r="AK987" s="80"/>
      <c r="AM987" s="80"/>
      <c r="AN987" s="80"/>
    </row>
    <row r="988" spans="1:40" ht="12.75" customHeight="1" x14ac:dyDescent="0.2">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c r="AF988" s="80"/>
      <c r="AG988" s="80"/>
      <c r="AH988" s="80"/>
      <c r="AI988" s="80"/>
      <c r="AJ988" s="80"/>
      <c r="AK988" s="80"/>
      <c r="AM988" s="80"/>
      <c r="AN988" s="80"/>
    </row>
    <row r="989" spans="1:40" ht="12.75" customHeight="1" x14ac:dyDescent="0.2">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c r="AH989" s="80"/>
      <c r="AI989" s="80"/>
      <c r="AJ989" s="80"/>
      <c r="AK989" s="80"/>
      <c r="AM989" s="80"/>
      <c r="AN989" s="80"/>
    </row>
    <row r="990" spans="1:40" ht="12.75" customHeight="1" x14ac:dyDescent="0.2">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c r="AF990" s="80"/>
      <c r="AG990" s="80"/>
      <c r="AH990" s="80"/>
      <c r="AI990" s="80"/>
      <c r="AJ990" s="80"/>
      <c r="AK990" s="80"/>
      <c r="AM990" s="80"/>
      <c r="AN990" s="80"/>
    </row>
    <row r="991" spans="1:40" ht="12.75" customHeight="1" x14ac:dyDescent="0.2">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c r="AF991" s="80"/>
      <c r="AG991" s="80"/>
      <c r="AH991" s="80"/>
      <c r="AI991" s="80"/>
      <c r="AJ991" s="80"/>
      <c r="AK991" s="80"/>
      <c r="AM991" s="80"/>
      <c r="AN991" s="80"/>
    </row>
    <row r="992" spans="1:40" ht="12.75" customHeight="1" x14ac:dyDescent="0.2">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80"/>
      <c r="AE992" s="80"/>
      <c r="AF992" s="80"/>
      <c r="AG992" s="80"/>
      <c r="AH992" s="80"/>
      <c r="AI992" s="80"/>
      <c r="AJ992" s="80"/>
      <c r="AK992" s="80"/>
      <c r="AM992" s="80"/>
      <c r="AN992" s="80"/>
    </row>
    <row r="993" spans="1:40" ht="12.75" customHeight="1" x14ac:dyDescent="0.2">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0"/>
      <c r="AM993" s="80"/>
      <c r="AN993" s="80"/>
    </row>
    <row r="994" spans="1:40" ht="12.75" customHeight="1" x14ac:dyDescent="0.2">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80"/>
      <c r="AE994" s="80"/>
      <c r="AF994" s="80"/>
      <c r="AG994" s="80"/>
      <c r="AH994" s="80"/>
      <c r="AI994" s="80"/>
      <c r="AJ994" s="80"/>
      <c r="AK994" s="80"/>
      <c r="AM994" s="80"/>
      <c r="AN994" s="80"/>
    </row>
    <row r="995" spans="1:40" ht="12.75" customHeight="1" x14ac:dyDescent="0.2">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80"/>
      <c r="AE995" s="80"/>
      <c r="AF995" s="80"/>
      <c r="AG995" s="80"/>
      <c r="AH995" s="80"/>
      <c r="AI995" s="80"/>
      <c r="AJ995" s="80"/>
      <c r="AK995" s="80"/>
      <c r="AM995" s="80"/>
      <c r="AN995" s="80"/>
    </row>
    <row r="996" spans="1:40" ht="12.75" customHeight="1" x14ac:dyDescent="0.2">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80"/>
      <c r="AE996" s="80"/>
      <c r="AF996" s="80"/>
      <c r="AG996" s="80"/>
      <c r="AH996" s="80"/>
      <c r="AI996" s="80"/>
      <c r="AJ996" s="80"/>
      <c r="AK996" s="80"/>
      <c r="AM996" s="80"/>
      <c r="AN996" s="80"/>
    </row>
    <row r="997" spans="1:40" ht="12.75" customHeight="1" x14ac:dyDescent="0.2">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80"/>
      <c r="AE997" s="80"/>
      <c r="AF997" s="80"/>
      <c r="AG997" s="80"/>
      <c r="AH997" s="80"/>
      <c r="AI997" s="80"/>
      <c r="AJ997" s="80"/>
      <c r="AK997" s="80"/>
      <c r="AM997" s="80"/>
      <c r="AN997" s="80"/>
    </row>
    <row r="998" spans="1:40" ht="12.75" customHeight="1" x14ac:dyDescent="0.2">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c r="AA998" s="80"/>
      <c r="AB998" s="80"/>
      <c r="AC998" s="80"/>
      <c r="AD998" s="80"/>
      <c r="AE998" s="80"/>
      <c r="AF998" s="80"/>
      <c r="AG998" s="80"/>
      <c r="AH998" s="80"/>
      <c r="AI998" s="80"/>
      <c r="AJ998" s="80"/>
      <c r="AK998" s="80"/>
      <c r="AM998" s="80"/>
      <c r="AN998" s="80"/>
    </row>
    <row r="999" spans="1:40" ht="12.75" customHeight="1" x14ac:dyDescent="0.2">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c r="AA999" s="80"/>
      <c r="AB999" s="80"/>
      <c r="AC999" s="80"/>
      <c r="AD999" s="80"/>
      <c r="AE999" s="80"/>
      <c r="AF999" s="80"/>
      <c r="AG999" s="80"/>
      <c r="AH999" s="80"/>
      <c r="AI999" s="80"/>
      <c r="AJ999" s="80"/>
      <c r="AK999" s="80"/>
      <c r="AM999" s="80"/>
      <c r="AN999" s="80"/>
    </row>
  </sheetData>
  <mergeCells count="84">
    <mergeCell ref="F18:H18"/>
    <mergeCell ref="J18:L18"/>
    <mergeCell ref="F19:H19"/>
    <mergeCell ref="J19:L19"/>
    <mergeCell ref="L24:M24"/>
    <mergeCell ref="L25:M25"/>
    <mergeCell ref="D29:E29"/>
    <mergeCell ref="D30:E30"/>
    <mergeCell ref="A33:M33"/>
    <mergeCell ref="A56:M56"/>
    <mergeCell ref="A58:A59"/>
    <mergeCell ref="F58:G58"/>
    <mergeCell ref="H58:M59"/>
    <mergeCell ref="B66:I66"/>
    <mergeCell ref="F88:H89"/>
    <mergeCell ref="B58:E59"/>
    <mergeCell ref="B60:E60"/>
    <mergeCell ref="B61:E61"/>
    <mergeCell ref="B62:E62"/>
    <mergeCell ref="B63:E63"/>
    <mergeCell ref="B64:E64"/>
    <mergeCell ref="B65:I65"/>
    <mergeCell ref="B67:I67"/>
    <mergeCell ref="B68:I68"/>
    <mergeCell ref="B69:I69"/>
    <mergeCell ref="F85:H86"/>
    <mergeCell ref="F87:H87"/>
    <mergeCell ref="J67:M67"/>
    <mergeCell ref="J68:M68"/>
    <mergeCell ref="J69:M69"/>
    <mergeCell ref="H60:M60"/>
    <mergeCell ref="H61:M61"/>
    <mergeCell ref="H62:M62"/>
    <mergeCell ref="H63:M63"/>
    <mergeCell ref="H64:M64"/>
    <mergeCell ref="J65:M65"/>
    <mergeCell ref="J66:M66"/>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158" priority="1" operator="between">
      <formula>$L$31</formula>
      <formula>$M$31</formula>
    </cfRule>
  </conditionalFormatting>
  <conditionalFormatting sqref="H36:I39">
    <cfRule type="cellIs" dxfId="157" priority="2" operator="between">
      <formula>$L$30</formula>
      <formula>$M$30</formula>
    </cfRule>
  </conditionalFormatting>
  <conditionalFormatting sqref="H36:I39">
    <cfRule type="cellIs" dxfId="156" priority="3" operator="between">
      <formula>#REF!</formula>
      <formula>$M$29</formula>
    </cfRule>
  </conditionalFormatting>
  <conditionalFormatting sqref="H36:H39">
    <cfRule type="cellIs" dxfId="155" priority="4" operator="between">
      <formula>$K$34</formula>
      <formula>$L$34</formula>
    </cfRule>
  </conditionalFormatting>
  <conditionalFormatting sqref="H36:H39">
    <cfRule type="cellIs" dxfId="154" priority="5" operator="between">
      <formula>$K$32</formula>
      <formula>$L$32</formula>
    </cfRule>
  </conditionalFormatting>
  <conditionalFormatting sqref="H36:H39">
    <cfRule type="cellIs" dxfId="153" priority="6" operator="between">
      <formula>$K$30</formula>
      <formula>$L$30</formula>
    </cfRule>
  </conditionalFormatting>
  <conditionalFormatting sqref="H36:H39">
    <cfRule type="cellIs" dxfId="152" priority="7" operator="between">
      <formula>$K$34</formula>
      <formula>$L$34</formula>
    </cfRule>
  </conditionalFormatting>
  <conditionalFormatting sqref="H36:H39">
    <cfRule type="cellIs" dxfId="151" priority="8" operator="between">
      <formula>$K$32</formula>
      <formula>$L$32</formula>
    </cfRule>
  </conditionalFormatting>
  <conditionalFormatting sqref="H36:H39">
    <cfRule type="cellIs" dxfId="150" priority="9" operator="between">
      <formula>$K$30</formula>
      <formula>$L$30</formula>
    </cfRule>
  </conditionalFormatting>
  <dataValidations count="7">
    <dataValidation type="list" allowBlank="1" showInputMessage="1" showErrorMessage="1" prompt=" - " sqref="C14" xr:uid="{00000000-0002-0000-0100-000000000000}">
      <formula1>$O$56:$O$59</formula1>
    </dataValidation>
    <dataValidation type="list" allowBlank="1" showInputMessage="1" showErrorMessage="1" prompt=" - " sqref="C7" xr:uid="{00000000-0002-0000-0100-000001000000}">
      <formula1>$O$24:$O$37</formula1>
    </dataValidation>
    <dataValidation type="list" allowBlank="1" showInputMessage="1" showErrorMessage="1" prompt=" - " sqref="D24" xr:uid="{00000000-0002-0000-0100-000002000000}">
      <formula1>$O$7:$O$9</formula1>
    </dataValidation>
    <dataValidation type="list" allowBlank="1" showInputMessage="1" showErrorMessage="1" prompt=" - " sqref="L7" xr:uid="{00000000-0002-0000-0100-000003000000}">
      <formula1>$O$18:$O$21</formula1>
    </dataValidation>
    <dataValidation type="list" allowBlank="1" showInputMessage="1" showErrorMessage="1" prompt=" - " sqref="M19:M22 B25 D25 B27" xr:uid="{00000000-0002-0000-0100-000004000000}">
      <formula1>$O$11:$O$16</formula1>
    </dataValidation>
    <dataValidation type="list" allowBlank="1" showInputMessage="1" showErrorMessage="1" prompt=" - " sqref="B24" xr:uid="{00000000-0002-0000-0100-000005000000}">
      <formula1>$O$3:$O$5</formula1>
    </dataValidation>
    <dataValidation type="list" allowBlank="1" showInputMessage="1" showErrorMessage="1" prompt=" - " sqref="C19" xr:uid="{00000000-0002-0000-0100-000006000000}">
      <formula1>$O$46:$O$54</formula1>
    </dataValidation>
  </dataValidations>
  <pageMargins left="0.70866141732283472" right="0.70866141732283472" top="0.74803149606299213" bottom="0.74803149606299213" header="0" footer="0"/>
  <pageSetup scale="25"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r:uid="{00000000-0002-0000-0100-000007000000}">
          <x14:formula1>
            <xm:f>Listas!$A$37:$A$41</xm:f>
          </x14:formula1>
          <xm:sqref>C9:M9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topLeftCell="A22" workbookViewId="0">
      <selection activeCell="B40" sqref="B40"/>
    </sheetView>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64" t="s">
        <v>6</v>
      </c>
    </row>
    <row r="4" spans="1:1" ht="15" customHeight="1" x14ac:dyDescent="0.2">
      <c r="A4" s="64" t="s">
        <v>8</v>
      </c>
    </row>
    <row r="5" spans="1:1" ht="15" customHeight="1" x14ac:dyDescent="0.2">
      <c r="A5" s="2" t="s">
        <v>9</v>
      </c>
    </row>
    <row r="6" spans="1:1" ht="15" customHeight="1" x14ac:dyDescent="0.2">
      <c r="A6" s="64" t="s">
        <v>14</v>
      </c>
    </row>
    <row r="7" spans="1:1" ht="15" customHeight="1" x14ac:dyDescent="0.2">
      <c r="A7" s="64" t="s">
        <v>17</v>
      </c>
    </row>
    <row r="8" spans="1:1" ht="15" customHeight="1" x14ac:dyDescent="0.2">
      <c r="A8" s="64" t="s">
        <v>20</v>
      </c>
    </row>
    <row r="9" spans="1:1" ht="15" customHeight="1" x14ac:dyDescent="0.2">
      <c r="A9" s="2" t="s">
        <v>21</v>
      </c>
    </row>
    <row r="10" spans="1:1" ht="15" customHeight="1" x14ac:dyDescent="0.2">
      <c r="A10" s="64" t="s">
        <v>26</v>
      </c>
    </row>
    <row r="11" spans="1:1" ht="15" customHeight="1" x14ac:dyDescent="0.2">
      <c r="A11" s="64" t="s">
        <v>29</v>
      </c>
    </row>
    <row r="12" spans="1:1" ht="15" customHeight="1" x14ac:dyDescent="0.2">
      <c r="A12" s="64" t="s">
        <v>136</v>
      </c>
    </row>
    <row r="13" spans="1:1" ht="15" customHeight="1" x14ac:dyDescent="0.2">
      <c r="A13" s="64" t="s">
        <v>37</v>
      </c>
    </row>
    <row r="14" spans="1:1" ht="15" customHeight="1" x14ac:dyDescent="0.2">
      <c r="A14" s="64" t="s">
        <v>38</v>
      </c>
    </row>
    <row r="15" spans="1:1" ht="15" customHeight="1" x14ac:dyDescent="0.2">
      <c r="A15" s="2" t="s">
        <v>42</v>
      </c>
    </row>
    <row r="16" spans="1:1" ht="15" customHeight="1" x14ac:dyDescent="0.2">
      <c r="A16" s="64" t="s">
        <v>47</v>
      </c>
    </row>
    <row r="17" spans="1:1" ht="15" customHeight="1" x14ac:dyDescent="0.2">
      <c r="A17" s="64" t="s">
        <v>53</v>
      </c>
    </row>
    <row r="18" spans="1:1" ht="15" customHeight="1" x14ac:dyDescent="0.2">
      <c r="A18" s="64" t="s">
        <v>13</v>
      </c>
    </row>
    <row r="19" spans="1:1" ht="15" customHeight="1" x14ac:dyDescent="0.2">
      <c r="A19" s="64" t="s">
        <v>55</v>
      </c>
    </row>
    <row r="20" spans="1:1" ht="15" customHeight="1" x14ac:dyDescent="0.2">
      <c r="A20" s="64"/>
    </row>
    <row r="21" spans="1:1" ht="15" customHeight="1" x14ac:dyDescent="0.2">
      <c r="A21" s="2" t="s">
        <v>56</v>
      </c>
    </row>
    <row r="22" spans="1:1" ht="15" customHeight="1" x14ac:dyDescent="0.2">
      <c r="A22" s="65" t="s">
        <v>63</v>
      </c>
    </row>
    <row r="23" spans="1:1" ht="15" customHeight="1" x14ac:dyDescent="0.2">
      <c r="A23" s="65" t="s">
        <v>69</v>
      </c>
    </row>
    <row r="24" spans="1:1" ht="15" customHeight="1" x14ac:dyDescent="0.2">
      <c r="A24" s="65" t="s">
        <v>71</v>
      </c>
    </row>
    <row r="25" spans="1:1" ht="15" customHeight="1" x14ac:dyDescent="0.2">
      <c r="A25" s="65" t="s">
        <v>73</v>
      </c>
    </row>
    <row r="26" spans="1:1" ht="15" customHeight="1" x14ac:dyDescent="0.2">
      <c r="A26" s="65" t="s">
        <v>74</v>
      </c>
    </row>
    <row r="27" spans="1:1" ht="15" customHeight="1" x14ac:dyDescent="0.2">
      <c r="A27" s="65" t="s">
        <v>79</v>
      </c>
    </row>
    <row r="28" spans="1:1" ht="15" customHeight="1" x14ac:dyDescent="0.2">
      <c r="A28" s="65" t="s">
        <v>81</v>
      </c>
    </row>
    <row r="29" spans="1:1" ht="15" customHeight="1" x14ac:dyDescent="0.2">
      <c r="A29" s="65" t="s">
        <v>83</v>
      </c>
    </row>
    <row r="30" spans="1:1" ht="15" customHeight="1" x14ac:dyDescent="0.2">
      <c r="A30" s="65" t="s">
        <v>84</v>
      </c>
    </row>
    <row r="31" spans="1:1" ht="15" customHeight="1" x14ac:dyDescent="0.2">
      <c r="A31" s="65" t="s">
        <v>11</v>
      </c>
    </row>
    <row r="32" spans="1:1" ht="15" customHeight="1" x14ac:dyDescent="0.2">
      <c r="A32" s="65" t="s">
        <v>86</v>
      </c>
    </row>
    <row r="33" spans="1:1" ht="15" customHeight="1" x14ac:dyDescent="0.2">
      <c r="A33" s="65" t="s">
        <v>91</v>
      </c>
    </row>
    <row r="34" spans="1:1" ht="15" customHeight="1" x14ac:dyDescent="0.2">
      <c r="A34" s="65" t="s">
        <v>93</v>
      </c>
    </row>
    <row r="35" spans="1:1" ht="15" customHeight="1" x14ac:dyDescent="0.2">
      <c r="A35" s="65" t="s">
        <v>95</v>
      </c>
    </row>
    <row r="36" spans="1:1" ht="15" customHeight="1" x14ac:dyDescent="0.2">
      <c r="A36" s="2" t="s">
        <v>97</v>
      </c>
    </row>
    <row r="37" spans="1:1" ht="15" customHeight="1" x14ac:dyDescent="0.2">
      <c r="A37" s="58" t="s">
        <v>99</v>
      </c>
    </row>
    <row r="38" spans="1:1" ht="15" customHeight="1" x14ac:dyDescent="0.2">
      <c r="A38" s="58" t="s">
        <v>179</v>
      </c>
    </row>
    <row r="39" spans="1:1" ht="15" customHeight="1" x14ac:dyDescent="0.2">
      <c r="A39" s="58" t="s">
        <v>100</v>
      </c>
    </row>
    <row r="40" spans="1:1" ht="15" customHeight="1" x14ac:dyDescent="0.2">
      <c r="A40" s="58" t="s">
        <v>180</v>
      </c>
    </row>
    <row r="41" spans="1:1" ht="15" customHeight="1" x14ac:dyDescent="0.2">
      <c r="A41" s="58" t="s">
        <v>137</v>
      </c>
    </row>
    <row r="42" spans="1:1" ht="12.75" customHeight="1" x14ac:dyDescent="0.2">
      <c r="A42" s="66" t="s">
        <v>138</v>
      </c>
    </row>
    <row r="43" spans="1:1" ht="12.75" customHeight="1" x14ac:dyDescent="0.2">
      <c r="A43" s="64" t="s">
        <v>102</v>
      </c>
    </row>
    <row r="44" spans="1:1" ht="12.75" customHeight="1" x14ac:dyDescent="0.2">
      <c r="A44" s="64" t="s">
        <v>103</v>
      </c>
    </row>
    <row r="45" spans="1:1" ht="12.75" customHeight="1" x14ac:dyDescent="0.2">
      <c r="A45" s="2" t="s">
        <v>104</v>
      </c>
    </row>
    <row r="46" spans="1:1" ht="12.75" customHeight="1" x14ac:dyDescent="0.2">
      <c r="A46" s="64" t="s">
        <v>105</v>
      </c>
    </row>
    <row r="47" spans="1:1" ht="12.75" customHeight="1" x14ac:dyDescent="0.2">
      <c r="A47" s="1" t="s">
        <v>51</v>
      </c>
    </row>
    <row r="48" spans="1:1" ht="12.75" customHeight="1" x14ac:dyDescent="0.2">
      <c r="A48" s="64" t="s">
        <v>49</v>
      </c>
    </row>
    <row r="49" spans="1:1" ht="12.75" customHeight="1" x14ac:dyDescent="0.2">
      <c r="A49" s="64" t="s">
        <v>106</v>
      </c>
    </row>
    <row r="50" spans="1:1" ht="12.75" customHeight="1" x14ac:dyDescent="0.2">
      <c r="A50" s="64" t="s">
        <v>107</v>
      </c>
    </row>
    <row r="51" spans="1:1" ht="12.75" customHeight="1" x14ac:dyDescent="0.2">
      <c r="A51" s="64" t="s">
        <v>108</v>
      </c>
    </row>
    <row r="52" spans="1:1" ht="12.75" customHeight="1" x14ac:dyDescent="0.2">
      <c r="A52" s="64" t="s">
        <v>109</v>
      </c>
    </row>
    <row r="53" spans="1:1" ht="12.75" customHeight="1" x14ac:dyDescent="0.2">
      <c r="A53" s="64" t="s">
        <v>110</v>
      </c>
    </row>
    <row r="54" spans="1:1" ht="12.75" customHeight="1" x14ac:dyDescent="0.2">
      <c r="A54" s="64" t="s">
        <v>111</v>
      </c>
    </row>
    <row r="55" spans="1:1" ht="12.75" customHeight="1" x14ac:dyDescent="0.2">
      <c r="A55" s="64" t="s">
        <v>112</v>
      </c>
    </row>
    <row r="56" spans="1:1" ht="12.75" customHeight="1" x14ac:dyDescent="0.2">
      <c r="A56" s="2" t="s">
        <v>113</v>
      </c>
    </row>
    <row r="57" spans="1:1" ht="25.5" customHeight="1" x14ac:dyDescent="0.2">
      <c r="A57" s="64" t="s">
        <v>115</v>
      </c>
    </row>
    <row r="58" spans="1:1" ht="25.5" customHeight="1" x14ac:dyDescent="0.2">
      <c r="A58" s="1" t="s">
        <v>116</v>
      </c>
    </row>
    <row r="59" spans="1:1" ht="25.5" customHeight="1" x14ac:dyDescent="0.2">
      <c r="A59" s="1" t="s">
        <v>139</v>
      </c>
    </row>
    <row r="60" spans="1:1" ht="12.75" customHeight="1" x14ac:dyDescent="0.2">
      <c r="A60" s="64" t="s">
        <v>34</v>
      </c>
    </row>
    <row r="61" spans="1:1" ht="12.75" customHeight="1" x14ac:dyDescent="0.2">
      <c r="A61" s="64"/>
    </row>
    <row r="62" spans="1:1" ht="12.75" customHeight="1" x14ac:dyDescent="0.2">
      <c r="A62" s="64"/>
    </row>
    <row r="63" spans="1:1" ht="12.75" customHeight="1" x14ac:dyDescent="0.2">
      <c r="A63" s="64"/>
    </row>
    <row r="64" spans="1:1" ht="12.75" customHeight="1" x14ac:dyDescent="0.2">
      <c r="A64" s="64"/>
    </row>
    <row r="65" spans="1:1" ht="12.75" customHeight="1" x14ac:dyDescent="0.2">
      <c r="A65" s="64"/>
    </row>
    <row r="66" spans="1:1" ht="12.75" customHeight="1" x14ac:dyDescent="0.2">
      <c r="A66" s="64"/>
    </row>
    <row r="67" spans="1:1" ht="12.75" customHeight="1" x14ac:dyDescent="0.2">
      <c r="A67" s="64"/>
    </row>
    <row r="68" spans="1:1" ht="12.75" customHeight="1" x14ac:dyDescent="0.2">
      <c r="A68" s="64"/>
    </row>
    <row r="69" spans="1:1" ht="12.75" customHeight="1" x14ac:dyDescent="0.2">
      <c r="A69" s="64"/>
    </row>
    <row r="70" spans="1:1" ht="12.75" customHeight="1" x14ac:dyDescent="0.2">
      <c r="A70" s="64"/>
    </row>
    <row r="71" spans="1:1" ht="12.75" customHeight="1" x14ac:dyDescent="0.2">
      <c r="A71" s="64"/>
    </row>
    <row r="72" spans="1:1" ht="12.75" customHeight="1" x14ac:dyDescent="0.2">
      <c r="A72" s="64"/>
    </row>
    <row r="73" spans="1:1" ht="12.75" customHeight="1" x14ac:dyDescent="0.2">
      <c r="A73" s="64"/>
    </row>
    <row r="74" spans="1:1" ht="12.75" customHeight="1" x14ac:dyDescent="0.2">
      <c r="A74" s="64"/>
    </row>
    <row r="75" spans="1:1" ht="12.75" customHeight="1" x14ac:dyDescent="0.2">
      <c r="A75" s="64"/>
    </row>
    <row r="76" spans="1:1" ht="12.75" customHeight="1" x14ac:dyDescent="0.2">
      <c r="A76" s="64"/>
    </row>
    <row r="77" spans="1:1" ht="12.75" customHeight="1" x14ac:dyDescent="0.2">
      <c r="A77" s="64"/>
    </row>
    <row r="78" spans="1:1" ht="12.75" customHeight="1" x14ac:dyDescent="0.2">
      <c r="A78" s="64"/>
    </row>
    <row r="79" spans="1:1" ht="12.75" customHeight="1" x14ac:dyDescent="0.2">
      <c r="A79" s="64"/>
    </row>
    <row r="80" spans="1:1" ht="12.75" customHeight="1" x14ac:dyDescent="0.2">
      <c r="A80" s="64"/>
    </row>
    <row r="81" spans="1:1" ht="12.75" customHeight="1" x14ac:dyDescent="0.2">
      <c r="A81" s="64"/>
    </row>
    <row r="82" spans="1:1" ht="12.75" customHeight="1" x14ac:dyDescent="0.2">
      <c r="A82" s="64"/>
    </row>
    <row r="83" spans="1:1" ht="12.75" customHeight="1" x14ac:dyDescent="0.2">
      <c r="A83" s="64"/>
    </row>
    <row r="84" spans="1:1" ht="12.75" customHeight="1" x14ac:dyDescent="0.2">
      <c r="A84" s="64"/>
    </row>
    <row r="85" spans="1:1" ht="12.75" customHeight="1" x14ac:dyDescent="0.2">
      <c r="A85" s="64"/>
    </row>
    <row r="86" spans="1:1" ht="12.75" customHeight="1" x14ac:dyDescent="0.2">
      <c r="A86" s="64"/>
    </row>
    <row r="87" spans="1:1" ht="12.75" customHeight="1" x14ac:dyDescent="0.2">
      <c r="A87" s="64"/>
    </row>
    <row r="88" spans="1:1" ht="12.75" customHeight="1" x14ac:dyDescent="0.2">
      <c r="A88" s="64"/>
    </row>
    <row r="89" spans="1:1" ht="12.75" customHeight="1" x14ac:dyDescent="0.2">
      <c r="A89" s="64"/>
    </row>
    <row r="90" spans="1:1" ht="12.75" customHeight="1" x14ac:dyDescent="0.2">
      <c r="A90" s="64"/>
    </row>
    <row r="91" spans="1:1" ht="12.75" customHeight="1" x14ac:dyDescent="0.2">
      <c r="A91" s="64"/>
    </row>
    <row r="92" spans="1:1" ht="12.75" customHeight="1" x14ac:dyDescent="0.2">
      <c r="A92" s="64"/>
    </row>
    <row r="93" spans="1:1" ht="12.75" customHeight="1" x14ac:dyDescent="0.2">
      <c r="A93" s="64"/>
    </row>
    <row r="94" spans="1:1" ht="12.75" customHeight="1" x14ac:dyDescent="0.2">
      <c r="A94" s="64"/>
    </row>
    <row r="95" spans="1:1" ht="12.75" customHeight="1" x14ac:dyDescent="0.2">
      <c r="A95" s="64"/>
    </row>
    <row r="96" spans="1:1" ht="12.75" customHeight="1" x14ac:dyDescent="0.2">
      <c r="A96" s="64"/>
    </row>
    <row r="97" spans="1:1" ht="12.75" customHeight="1" x14ac:dyDescent="0.2">
      <c r="A97" s="64"/>
    </row>
    <row r="98" spans="1:1" ht="12.75" customHeight="1" x14ac:dyDescent="0.2">
      <c r="A98" s="64"/>
    </row>
    <row r="99" spans="1:1" ht="12.75" customHeight="1" x14ac:dyDescent="0.2">
      <c r="A99" s="64"/>
    </row>
    <row r="100" spans="1:1" ht="12.75" customHeight="1" x14ac:dyDescent="0.2">
      <c r="A100" s="64"/>
    </row>
    <row r="101" spans="1:1" ht="12.75" customHeight="1" x14ac:dyDescent="0.2">
      <c r="A101" s="64"/>
    </row>
    <row r="102" spans="1:1" ht="12.75" customHeight="1" x14ac:dyDescent="0.2">
      <c r="A102" s="64"/>
    </row>
    <row r="103" spans="1:1" ht="12.75" customHeight="1" x14ac:dyDescent="0.2">
      <c r="A103" s="64"/>
    </row>
    <row r="104" spans="1:1" ht="12.75" customHeight="1" x14ac:dyDescent="0.2">
      <c r="A104" s="64"/>
    </row>
    <row r="105" spans="1:1" ht="12.75" customHeight="1" x14ac:dyDescent="0.2">
      <c r="A105" s="64"/>
    </row>
    <row r="106" spans="1:1" ht="12.75" customHeight="1" x14ac:dyDescent="0.2">
      <c r="A106" s="64"/>
    </row>
    <row r="107" spans="1:1" ht="12.75" customHeight="1" x14ac:dyDescent="0.2">
      <c r="A107" s="64"/>
    </row>
    <row r="108" spans="1:1" ht="12.75" customHeight="1" x14ac:dyDescent="0.2">
      <c r="A108" s="64"/>
    </row>
    <row r="109" spans="1:1" ht="12.75" customHeight="1" x14ac:dyDescent="0.2">
      <c r="A109" s="64"/>
    </row>
    <row r="110" spans="1:1" ht="12.75" customHeight="1" x14ac:dyDescent="0.2">
      <c r="A110" s="64"/>
    </row>
    <row r="111" spans="1:1" ht="12.75" customHeight="1" x14ac:dyDescent="0.2">
      <c r="A111" s="64"/>
    </row>
    <row r="112" spans="1:1" ht="12.75" customHeight="1" x14ac:dyDescent="0.2">
      <c r="A112" s="64"/>
    </row>
    <row r="113" spans="1:1" ht="12.75" customHeight="1" x14ac:dyDescent="0.2">
      <c r="A113" s="64"/>
    </row>
    <row r="114" spans="1:1" ht="12.75" customHeight="1" x14ac:dyDescent="0.2">
      <c r="A114" s="64"/>
    </row>
    <row r="115" spans="1:1" ht="12.75" customHeight="1" x14ac:dyDescent="0.2">
      <c r="A115" s="64"/>
    </row>
    <row r="116" spans="1:1" ht="12.75" customHeight="1" x14ac:dyDescent="0.2">
      <c r="A116" s="64"/>
    </row>
    <row r="117" spans="1:1" ht="12.75" customHeight="1" x14ac:dyDescent="0.2">
      <c r="A117" s="64"/>
    </row>
    <row r="118" spans="1:1" ht="12.75" customHeight="1" x14ac:dyDescent="0.2">
      <c r="A118" s="64"/>
    </row>
    <row r="119" spans="1:1" ht="12.75" customHeight="1" x14ac:dyDescent="0.2">
      <c r="A119" s="64"/>
    </row>
    <row r="120" spans="1:1" ht="12.75" customHeight="1" x14ac:dyDescent="0.2">
      <c r="A120" s="64"/>
    </row>
    <row r="121" spans="1:1" ht="12.75" customHeight="1" x14ac:dyDescent="0.2">
      <c r="A121" s="64"/>
    </row>
    <row r="122" spans="1:1" ht="12.75" customHeight="1" x14ac:dyDescent="0.2">
      <c r="A122" s="64"/>
    </row>
    <row r="123" spans="1:1" ht="12.75" customHeight="1" x14ac:dyDescent="0.2">
      <c r="A123" s="64"/>
    </row>
    <row r="124" spans="1:1" ht="12.75" customHeight="1" x14ac:dyDescent="0.2">
      <c r="A124" s="64"/>
    </row>
    <row r="125" spans="1:1" ht="12.75" customHeight="1" x14ac:dyDescent="0.2">
      <c r="A125" s="64"/>
    </row>
    <row r="126" spans="1:1" ht="12.75" customHeight="1" x14ac:dyDescent="0.2">
      <c r="A126" s="64"/>
    </row>
    <row r="127" spans="1:1" ht="12.75" customHeight="1" x14ac:dyDescent="0.2">
      <c r="A127" s="64"/>
    </row>
    <row r="128" spans="1:1" ht="12.75" customHeight="1" x14ac:dyDescent="0.2">
      <c r="A128" s="64"/>
    </row>
    <row r="129" spans="1:1" ht="12.75" customHeight="1" x14ac:dyDescent="0.2">
      <c r="A129" s="64"/>
    </row>
    <row r="130" spans="1:1" ht="12.75" customHeight="1" x14ac:dyDescent="0.2">
      <c r="A130" s="64"/>
    </row>
    <row r="131" spans="1:1" ht="12.75" customHeight="1" x14ac:dyDescent="0.2">
      <c r="A131" s="64"/>
    </row>
    <row r="132" spans="1:1" ht="12.75" customHeight="1" x14ac:dyDescent="0.2">
      <c r="A132" s="64"/>
    </row>
    <row r="133" spans="1:1" ht="12.75" customHeight="1" x14ac:dyDescent="0.2">
      <c r="A133" s="64"/>
    </row>
    <row r="134" spans="1:1" ht="12.75" customHeight="1" x14ac:dyDescent="0.2">
      <c r="A134" s="64"/>
    </row>
    <row r="135" spans="1:1" ht="12.75" customHeight="1" x14ac:dyDescent="0.2">
      <c r="A135" s="64"/>
    </row>
    <row r="136" spans="1:1" ht="12.75" customHeight="1" x14ac:dyDescent="0.2">
      <c r="A136" s="64"/>
    </row>
    <row r="137" spans="1:1" ht="12.75" customHeight="1" x14ac:dyDescent="0.2">
      <c r="A137" s="64"/>
    </row>
    <row r="138" spans="1:1" ht="12.75" customHeight="1" x14ac:dyDescent="0.2">
      <c r="A138" s="64"/>
    </row>
    <row r="139" spans="1:1" ht="12.75" customHeight="1" x14ac:dyDescent="0.2">
      <c r="A139" s="64"/>
    </row>
    <row r="140" spans="1:1" ht="12.75" customHeight="1" x14ac:dyDescent="0.2">
      <c r="A140" s="64"/>
    </row>
    <row r="141" spans="1:1" ht="12.75" customHeight="1" x14ac:dyDescent="0.2">
      <c r="A141" s="64"/>
    </row>
    <row r="142" spans="1:1" ht="12.75" customHeight="1" x14ac:dyDescent="0.2">
      <c r="A142" s="64"/>
    </row>
    <row r="143" spans="1:1" ht="12.75" customHeight="1" x14ac:dyDescent="0.2">
      <c r="A143" s="64"/>
    </row>
    <row r="144" spans="1:1" ht="12.75" customHeight="1" x14ac:dyDescent="0.2">
      <c r="A144" s="64"/>
    </row>
    <row r="145" spans="1:1" ht="12.75" customHeight="1" x14ac:dyDescent="0.2">
      <c r="A145" s="64"/>
    </row>
    <row r="146" spans="1:1" ht="12.75" customHeight="1" x14ac:dyDescent="0.2">
      <c r="A146" s="64"/>
    </row>
    <row r="147" spans="1:1" ht="12.75" customHeight="1" x14ac:dyDescent="0.2">
      <c r="A147" s="64"/>
    </row>
    <row r="148" spans="1:1" ht="12.75" customHeight="1" x14ac:dyDescent="0.2">
      <c r="A148" s="64"/>
    </row>
    <row r="149" spans="1:1" ht="12.75" customHeight="1" x14ac:dyDescent="0.2">
      <c r="A149" s="64"/>
    </row>
    <row r="150" spans="1:1" ht="12.75" customHeight="1" x14ac:dyDescent="0.2">
      <c r="A150" s="64"/>
    </row>
    <row r="151" spans="1:1" ht="12.75" customHeight="1" x14ac:dyDescent="0.2">
      <c r="A151" s="64"/>
    </row>
    <row r="152" spans="1:1" ht="12.75" customHeight="1" x14ac:dyDescent="0.2">
      <c r="A152" s="64"/>
    </row>
    <row r="153" spans="1:1" ht="12.75" customHeight="1" x14ac:dyDescent="0.2">
      <c r="A153" s="64"/>
    </row>
    <row r="154" spans="1:1" ht="12.75" customHeight="1" x14ac:dyDescent="0.2">
      <c r="A154" s="64"/>
    </row>
    <row r="155" spans="1:1" ht="12.75" customHeight="1" x14ac:dyDescent="0.2">
      <c r="A155" s="64"/>
    </row>
    <row r="156" spans="1:1" ht="12.75" customHeight="1" x14ac:dyDescent="0.2">
      <c r="A156" s="64"/>
    </row>
    <row r="157" spans="1:1" ht="12.75" customHeight="1" x14ac:dyDescent="0.2">
      <c r="A157" s="64"/>
    </row>
    <row r="158" spans="1:1" ht="12.75" customHeight="1" x14ac:dyDescent="0.2">
      <c r="A158" s="64"/>
    </row>
    <row r="159" spans="1:1" ht="12.75" customHeight="1" x14ac:dyDescent="0.2">
      <c r="A159" s="64"/>
    </row>
    <row r="160" spans="1:1" ht="12.75" customHeight="1" x14ac:dyDescent="0.2">
      <c r="A160" s="64"/>
    </row>
    <row r="161" spans="1:1" ht="12.75" customHeight="1" x14ac:dyDescent="0.2">
      <c r="A161" s="64"/>
    </row>
    <row r="162" spans="1:1" ht="12.75" customHeight="1" x14ac:dyDescent="0.2">
      <c r="A162" s="64"/>
    </row>
    <row r="163" spans="1:1" ht="12.75" customHeight="1" x14ac:dyDescent="0.2">
      <c r="A163" s="64"/>
    </row>
    <row r="164" spans="1:1" ht="12.75" customHeight="1" x14ac:dyDescent="0.2">
      <c r="A164" s="64"/>
    </row>
    <row r="165" spans="1:1" ht="12.75" customHeight="1" x14ac:dyDescent="0.2">
      <c r="A165" s="64"/>
    </row>
    <row r="166" spans="1:1" ht="12.75" customHeight="1" x14ac:dyDescent="0.2">
      <c r="A166" s="64"/>
    </row>
    <row r="167" spans="1:1" ht="12.75" customHeight="1" x14ac:dyDescent="0.2">
      <c r="A167" s="64"/>
    </row>
    <row r="168" spans="1:1" ht="12.75" customHeight="1" x14ac:dyDescent="0.2">
      <c r="A168" s="64"/>
    </row>
    <row r="169" spans="1:1" ht="12.75" customHeight="1" x14ac:dyDescent="0.2">
      <c r="A169" s="64"/>
    </row>
    <row r="170" spans="1:1" ht="12.75" customHeight="1" x14ac:dyDescent="0.2">
      <c r="A170" s="64"/>
    </row>
    <row r="171" spans="1:1" ht="12.75" customHeight="1" x14ac:dyDescent="0.2">
      <c r="A171" s="64"/>
    </row>
    <row r="172" spans="1:1" ht="12.75" customHeight="1" x14ac:dyDescent="0.2">
      <c r="A172" s="64"/>
    </row>
    <row r="173" spans="1:1" ht="12.75" customHeight="1" x14ac:dyDescent="0.2">
      <c r="A173" s="64"/>
    </row>
    <row r="174" spans="1:1" ht="12.75" customHeight="1" x14ac:dyDescent="0.2">
      <c r="A174" s="64"/>
    </row>
    <row r="175" spans="1:1" ht="12.75" customHeight="1" x14ac:dyDescent="0.2">
      <c r="A175" s="64"/>
    </row>
    <row r="176" spans="1:1" ht="12.75" customHeight="1" x14ac:dyDescent="0.2">
      <c r="A176" s="64"/>
    </row>
    <row r="177" spans="1:1" ht="12.75" customHeight="1" x14ac:dyDescent="0.2">
      <c r="A177" s="64"/>
    </row>
    <row r="178" spans="1:1" ht="12.75" customHeight="1" x14ac:dyDescent="0.2">
      <c r="A178" s="64"/>
    </row>
    <row r="179" spans="1:1" ht="12.75" customHeight="1" x14ac:dyDescent="0.2">
      <c r="A179" s="64"/>
    </row>
    <row r="180" spans="1:1" ht="12.75" customHeight="1" x14ac:dyDescent="0.2">
      <c r="A180" s="64"/>
    </row>
    <row r="181" spans="1:1" ht="12.75" customHeight="1" x14ac:dyDescent="0.2">
      <c r="A181" s="64"/>
    </row>
    <row r="182" spans="1:1" ht="12.75" customHeight="1" x14ac:dyDescent="0.2">
      <c r="A182" s="64"/>
    </row>
    <row r="183" spans="1:1" ht="12.75" customHeight="1" x14ac:dyDescent="0.2">
      <c r="A183" s="64"/>
    </row>
    <row r="184" spans="1:1" ht="12.75" customHeight="1" x14ac:dyDescent="0.2">
      <c r="A184" s="64"/>
    </row>
    <row r="185" spans="1:1" ht="12.75" customHeight="1" x14ac:dyDescent="0.2">
      <c r="A185" s="64"/>
    </row>
    <row r="186" spans="1:1" ht="12.75" customHeight="1" x14ac:dyDescent="0.2">
      <c r="A186" s="64"/>
    </row>
    <row r="187" spans="1:1" ht="12.75" customHeight="1" x14ac:dyDescent="0.2">
      <c r="A187" s="64"/>
    </row>
    <row r="188" spans="1:1" ht="12.75" customHeight="1" x14ac:dyDescent="0.2">
      <c r="A188" s="64"/>
    </row>
    <row r="189" spans="1:1" ht="12.75" customHeight="1" x14ac:dyDescent="0.2">
      <c r="A189" s="64"/>
    </row>
    <row r="190" spans="1:1" ht="12.75" customHeight="1" x14ac:dyDescent="0.2">
      <c r="A190" s="64"/>
    </row>
    <row r="191" spans="1:1" ht="12.75" customHeight="1" x14ac:dyDescent="0.2">
      <c r="A191" s="64"/>
    </row>
    <row r="192" spans="1:1" ht="12.75" customHeight="1" x14ac:dyDescent="0.2">
      <c r="A192" s="64"/>
    </row>
    <row r="193" spans="1:1" ht="12.75" customHeight="1" x14ac:dyDescent="0.2">
      <c r="A193" s="64"/>
    </row>
    <row r="194" spans="1:1" ht="12.75" customHeight="1" x14ac:dyDescent="0.2">
      <c r="A194" s="64"/>
    </row>
    <row r="195" spans="1:1" ht="12.75" customHeight="1" x14ac:dyDescent="0.2">
      <c r="A195" s="64"/>
    </row>
    <row r="196" spans="1:1" ht="12.75" customHeight="1" x14ac:dyDescent="0.2">
      <c r="A196" s="64"/>
    </row>
    <row r="197" spans="1:1" ht="12.75" customHeight="1" x14ac:dyDescent="0.2">
      <c r="A197" s="64"/>
    </row>
    <row r="198" spans="1:1" ht="12.75" customHeight="1" x14ac:dyDescent="0.2">
      <c r="A198" s="64"/>
    </row>
    <row r="199" spans="1:1" ht="12.75" customHeight="1" x14ac:dyDescent="0.2">
      <c r="A199" s="64"/>
    </row>
    <row r="200" spans="1:1" ht="12.75" customHeight="1" x14ac:dyDescent="0.2">
      <c r="A200" s="64"/>
    </row>
    <row r="201" spans="1:1" ht="12.75" customHeight="1" x14ac:dyDescent="0.2">
      <c r="A201" s="64"/>
    </row>
    <row r="202" spans="1:1" ht="12.75" customHeight="1" x14ac:dyDescent="0.2">
      <c r="A202" s="64"/>
    </row>
    <row r="203" spans="1:1" ht="12.75" customHeight="1" x14ac:dyDescent="0.2">
      <c r="A203" s="64"/>
    </row>
    <row r="204" spans="1:1" ht="12.75" customHeight="1" x14ac:dyDescent="0.2">
      <c r="A204" s="64"/>
    </row>
    <row r="205" spans="1:1" ht="12.75" customHeight="1" x14ac:dyDescent="0.2">
      <c r="A205" s="64"/>
    </row>
    <row r="206" spans="1:1" ht="12.75" customHeight="1" x14ac:dyDescent="0.2">
      <c r="A206" s="64"/>
    </row>
    <row r="207" spans="1:1" ht="12.75" customHeight="1" x14ac:dyDescent="0.2">
      <c r="A207" s="64"/>
    </row>
    <row r="208" spans="1:1" ht="12.75" customHeight="1" x14ac:dyDescent="0.2">
      <c r="A208" s="64"/>
    </row>
    <row r="209" spans="1:1" ht="12.75" customHeight="1" x14ac:dyDescent="0.2">
      <c r="A209" s="64"/>
    </row>
    <row r="210" spans="1:1" ht="12.75" customHeight="1" x14ac:dyDescent="0.2">
      <c r="A210" s="64"/>
    </row>
    <row r="211" spans="1:1" ht="12.75" customHeight="1" x14ac:dyDescent="0.2">
      <c r="A211" s="64"/>
    </row>
    <row r="212" spans="1:1" ht="12.75" customHeight="1" x14ac:dyDescent="0.2">
      <c r="A212" s="64"/>
    </row>
    <row r="213" spans="1:1" ht="12.75" customHeight="1" x14ac:dyDescent="0.2">
      <c r="A213" s="64"/>
    </row>
    <row r="214" spans="1:1" ht="12.75" customHeight="1" x14ac:dyDescent="0.2">
      <c r="A214" s="64"/>
    </row>
    <row r="215" spans="1:1" ht="12.75" customHeight="1" x14ac:dyDescent="0.2">
      <c r="A215" s="64"/>
    </row>
    <row r="216" spans="1:1" ht="12.75" customHeight="1" x14ac:dyDescent="0.2">
      <c r="A216" s="64"/>
    </row>
    <row r="217" spans="1:1" ht="12.75" customHeight="1" x14ac:dyDescent="0.2">
      <c r="A217" s="64"/>
    </row>
    <row r="218" spans="1:1" ht="12.75" customHeight="1" x14ac:dyDescent="0.2">
      <c r="A218" s="64"/>
    </row>
    <row r="219" spans="1:1" ht="12.75" customHeight="1" x14ac:dyDescent="0.2">
      <c r="A219" s="64"/>
    </row>
    <row r="220" spans="1:1" ht="12.75" customHeight="1" x14ac:dyDescent="0.2">
      <c r="A220" s="64"/>
    </row>
    <row r="221" spans="1:1" ht="12.75" customHeight="1" x14ac:dyDescent="0.2">
      <c r="A221" s="64"/>
    </row>
    <row r="222" spans="1:1" ht="12.75" customHeight="1" x14ac:dyDescent="0.2">
      <c r="A222" s="64"/>
    </row>
    <row r="223" spans="1:1" ht="12.75" customHeight="1" x14ac:dyDescent="0.2">
      <c r="A223" s="64"/>
    </row>
    <row r="224" spans="1:1" ht="12.75" customHeight="1" x14ac:dyDescent="0.2">
      <c r="A224" s="64"/>
    </row>
    <row r="225" spans="1:1" ht="12.75" customHeight="1" x14ac:dyDescent="0.2">
      <c r="A225" s="64"/>
    </row>
    <row r="226" spans="1:1" ht="12.75" customHeight="1" x14ac:dyDescent="0.2">
      <c r="A226" s="64"/>
    </row>
    <row r="227" spans="1:1" ht="12.75" customHeight="1" x14ac:dyDescent="0.2">
      <c r="A227" s="64"/>
    </row>
    <row r="228" spans="1:1" ht="12.75" customHeight="1" x14ac:dyDescent="0.2">
      <c r="A228" s="64"/>
    </row>
    <row r="229" spans="1:1" ht="12.75" customHeight="1" x14ac:dyDescent="0.2">
      <c r="A229" s="64"/>
    </row>
    <row r="230" spans="1:1" ht="12.75" customHeight="1" x14ac:dyDescent="0.2">
      <c r="A230" s="64"/>
    </row>
    <row r="231" spans="1:1" ht="12.75" customHeight="1" x14ac:dyDescent="0.2">
      <c r="A231" s="64"/>
    </row>
    <row r="232" spans="1:1" ht="12.75" customHeight="1" x14ac:dyDescent="0.2">
      <c r="A232" s="64"/>
    </row>
    <row r="233" spans="1:1" ht="12.75" customHeight="1" x14ac:dyDescent="0.2">
      <c r="A233" s="64"/>
    </row>
    <row r="234" spans="1:1" ht="12.75" customHeight="1" x14ac:dyDescent="0.2">
      <c r="A234" s="64"/>
    </row>
    <row r="235" spans="1:1" ht="12.75" customHeight="1" x14ac:dyDescent="0.2">
      <c r="A235" s="64"/>
    </row>
    <row r="236" spans="1:1" ht="12.75" customHeight="1" x14ac:dyDescent="0.2">
      <c r="A236" s="64"/>
    </row>
    <row r="237" spans="1:1" ht="12.75" customHeight="1" x14ac:dyDescent="0.2">
      <c r="A237" s="64"/>
    </row>
    <row r="238" spans="1:1" ht="12.75" customHeight="1" x14ac:dyDescent="0.2">
      <c r="A238" s="64"/>
    </row>
    <row r="239" spans="1:1" ht="12.75" customHeight="1" x14ac:dyDescent="0.2">
      <c r="A239" s="64"/>
    </row>
    <row r="240" spans="1:1" ht="12.75" customHeight="1" x14ac:dyDescent="0.2">
      <c r="A240" s="64"/>
    </row>
    <row r="241" spans="1:1" ht="12.75" customHeight="1" x14ac:dyDescent="0.2">
      <c r="A241" s="64"/>
    </row>
    <row r="242" spans="1:1" ht="12.75" customHeight="1" x14ac:dyDescent="0.2">
      <c r="A242" s="64"/>
    </row>
    <row r="243" spans="1:1" ht="12.75" customHeight="1" x14ac:dyDescent="0.2">
      <c r="A243" s="64"/>
    </row>
    <row r="244" spans="1:1" ht="12.75" customHeight="1" x14ac:dyDescent="0.2">
      <c r="A244" s="64"/>
    </row>
    <row r="245" spans="1:1" ht="12.75" customHeight="1" x14ac:dyDescent="0.2">
      <c r="A245" s="64"/>
    </row>
    <row r="246" spans="1:1" ht="12.75" customHeight="1" x14ac:dyDescent="0.2">
      <c r="A246" s="64"/>
    </row>
    <row r="247" spans="1:1" ht="12.75" customHeight="1" x14ac:dyDescent="0.2">
      <c r="A247" s="64"/>
    </row>
    <row r="248" spans="1:1" ht="12.75" customHeight="1" x14ac:dyDescent="0.2">
      <c r="A248" s="64"/>
    </row>
    <row r="249" spans="1:1" ht="12.75" customHeight="1" x14ac:dyDescent="0.2">
      <c r="A249" s="64"/>
    </row>
    <row r="250" spans="1:1" ht="12.75" customHeight="1" x14ac:dyDescent="0.2">
      <c r="A250" s="64"/>
    </row>
    <row r="251" spans="1:1" ht="12.75" customHeight="1" x14ac:dyDescent="0.2">
      <c r="A251" s="64"/>
    </row>
    <row r="252" spans="1:1" ht="12.75" customHeight="1" x14ac:dyDescent="0.2">
      <c r="A252" s="64"/>
    </row>
    <row r="253" spans="1:1" ht="12.75" customHeight="1" x14ac:dyDescent="0.2">
      <c r="A253" s="64"/>
    </row>
    <row r="254" spans="1:1" ht="12.75" customHeight="1" x14ac:dyDescent="0.2">
      <c r="A254" s="64"/>
    </row>
    <row r="255" spans="1:1" ht="12.75" customHeight="1" x14ac:dyDescent="0.2">
      <c r="A255" s="64"/>
    </row>
    <row r="256" spans="1:1" ht="12.75" customHeight="1" x14ac:dyDescent="0.2">
      <c r="A256" s="64"/>
    </row>
    <row r="257" spans="1:1" ht="12.75" customHeight="1" x14ac:dyDescent="0.2">
      <c r="A257" s="64"/>
    </row>
    <row r="258" spans="1:1" ht="12.75" customHeight="1" x14ac:dyDescent="0.2">
      <c r="A258" s="64"/>
    </row>
    <row r="259" spans="1:1" ht="12.75" customHeight="1" x14ac:dyDescent="0.2">
      <c r="A259" s="64"/>
    </row>
    <row r="260" spans="1:1" ht="12.75" customHeight="1" x14ac:dyDescent="0.2">
      <c r="A260" s="64"/>
    </row>
    <row r="261" spans="1:1" ht="12.75" customHeight="1" x14ac:dyDescent="0.2">
      <c r="A261" s="64"/>
    </row>
    <row r="262" spans="1:1" ht="12.75" customHeight="1" x14ac:dyDescent="0.2">
      <c r="A262" s="64"/>
    </row>
    <row r="263" spans="1:1" ht="12.75" customHeight="1" x14ac:dyDescent="0.2">
      <c r="A263" s="64"/>
    </row>
    <row r="264" spans="1:1" ht="12.75" customHeight="1" x14ac:dyDescent="0.2">
      <c r="A264" s="64"/>
    </row>
    <row r="265" spans="1:1" ht="12.75" customHeight="1" x14ac:dyDescent="0.2">
      <c r="A265" s="64"/>
    </row>
    <row r="266" spans="1:1" ht="12.75" customHeight="1" x14ac:dyDescent="0.2">
      <c r="A266" s="64"/>
    </row>
    <row r="267" spans="1:1" ht="12.75" customHeight="1" x14ac:dyDescent="0.2">
      <c r="A267" s="64"/>
    </row>
    <row r="268" spans="1:1" ht="12.75" customHeight="1" x14ac:dyDescent="0.2">
      <c r="A268" s="64"/>
    </row>
    <row r="269" spans="1:1" ht="12.75" customHeight="1" x14ac:dyDescent="0.2">
      <c r="A269" s="64"/>
    </row>
    <row r="270" spans="1:1" ht="12.75" customHeight="1" x14ac:dyDescent="0.2">
      <c r="A270" s="64"/>
    </row>
    <row r="271" spans="1:1" ht="12.75" customHeight="1" x14ac:dyDescent="0.2">
      <c r="A271" s="64"/>
    </row>
    <row r="272" spans="1:1" ht="12.75" customHeight="1" x14ac:dyDescent="0.2">
      <c r="A272" s="64"/>
    </row>
    <row r="273" spans="1:1" ht="12.75" customHeight="1" x14ac:dyDescent="0.2">
      <c r="A273" s="64"/>
    </row>
    <row r="274" spans="1:1" ht="12.75" customHeight="1" x14ac:dyDescent="0.2">
      <c r="A274" s="64"/>
    </row>
    <row r="275" spans="1:1" ht="12.75" customHeight="1" x14ac:dyDescent="0.2">
      <c r="A275" s="64"/>
    </row>
    <row r="276" spans="1:1" ht="12.75" customHeight="1" x14ac:dyDescent="0.2">
      <c r="A276" s="64"/>
    </row>
    <row r="277" spans="1:1" ht="12.75" customHeight="1" x14ac:dyDescent="0.2">
      <c r="A277" s="64"/>
    </row>
    <row r="278" spans="1:1" ht="12.75" customHeight="1" x14ac:dyDescent="0.2">
      <c r="A278" s="64"/>
    </row>
    <row r="279" spans="1:1" ht="12.75" customHeight="1" x14ac:dyDescent="0.2">
      <c r="A279" s="64"/>
    </row>
    <row r="280" spans="1:1" ht="12.75" customHeight="1" x14ac:dyDescent="0.2">
      <c r="A280" s="64"/>
    </row>
    <row r="281" spans="1:1" ht="12.75" customHeight="1" x14ac:dyDescent="0.2">
      <c r="A281" s="64"/>
    </row>
    <row r="282" spans="1:1" ht="12.75" customHeight="1" x14ac:dyDescent="0.2">
      <c r="A282" s="64"/>
    </row>
    <row r="283" spans="1:1" ht="12.75" customHeight="1" x14ac:dyDescent="0.2">
      <c r="A283" s="64"/>
    </row>
    <row r="284" spans="1:1" ht="12.75" customHeight="1" x14ac:dyDescent="0.2">
      <c r="A284" s="64"/>
    </row>
    <row r="285" spans="1:1" ht="12.75" customHeight="1" x14ac:dyDescent="0.2">
      <c r="A285" s="64"/>
    </row>
    <row r="286" spans="1:1" ht="12.75" customHeight="1" x14ac:dyDescent="0.2">
      <c r="A286" s="64"/>
    </row>
    <row r="287" spans="1:1" ht="12.75" customHeight="1" x14ac:dyDescent="0.2">
      <c r="A287" s="64"/>
    </row>
    <row r="288" spans="1:1" ht="12.75" customHeight="1" x14ac:dyDescent="0.2">
      <c r="A288" s="64"/>
    </row>
    <row r="289" spans="1:1" ht="12.75" customHeight="1" x14ac:dyDescent="0.2">
      <c r="A289" s="64"/>
    </row>
    <row r="290" spans="1:1" ht="12.75" customHeight="1" x14ac:dyDescent="0.2">
      <c r="A290" s="64"/>
    </row>
    <row r="291" spans="1:1" ht="12.75" customHeight="1" x14ac:dyDescent="0.2">
      <c r="A291" s="64"/>
    </row>
    <row r="292" spans="1:1" ht="12.75" customHeight="1" x14ac:dyDescent="0.2">
      <c r="A292" s="64"/>
    </row>
    <row r="293" spans="1:1" ht="12.75" customHeight="1" x14ac:dyDescent="0.2">
      <c r="A293" s="64"/>
    </row>
    <row r="294" spans="1:1" ht="12.75" customHeight="1" x14ac:dyDescent="0.2">
      <c r="A294" s="64"/>
    </row>
    <row r="295" spans="1:1" ht="12.75" customHeight="1" x14ac:dyDescent="0.2">
      <c r="A295" s="64"/>
    </row>
    <row r="296" spans="1:1" ht="12.75" customHeight="1" x14ac:dyDescent="0.2">
      <c r="A296" s="64"/>
    </row>
    <row r="297" spans="1:1" ht="12.75" customHeight="1" x14ac:dyDescent="0.2">
      <c r="A297" s="64"/>
    </row>
    <row r="298" spans="1:1" ht="12.75" customHeight="1" x14ac:dyDescent="0.2">
      <c r="A298" s="64"/>
    </row>
    <row r="299" spans="1:1" ht="12.75" customHeight="1" x14ac:dyDescent="0.2">
      <c r="A299" s="64"/>
    </row>
    <row r="300" spans="1:1" ht="12.75" customHeight="1" x14ac:dyDescent="0.2">
      <c r="A300" s="64"/>
    </row>
    <row r="301" spans="1:1" ht="12.75" customHeight="1" x14ac:dyDescent="0.2">
      <c r="A301" s="64"/>
    </row>
    <row r="302" spans="1:1" ht="12.75" customHeight="1" x14ac:dyDescent="0.2">
      <c r="A302" s="64"/>
    </row>
    <row r="303" spans="1:1" ht="12.75" customHeight="1" x14ac:dyDescent="0.2">
      <c r="A303" s="64"/>
    </row>
    <row r="304" spans="1:1" ht="12.75" customHeight="1" x14ac:dyDescent="0.2">
      <c r="A304" s="64"/>
    </row>
    <row r="305" spans="1:1" ht="12.75" customHeight="1" x14ac:dyDescent="0.2">
      <c r="A305" s="64"/>
    </row>
    <row r="306" spans="1:1" ht="12.75" customHeight="1" x14ac:dyDescent="0.2">
      <c r="A306" s="64"/>
    </row>
    <row r="307" spans="1:1" ht="12.75" customHeight="1" x14ac:dyDescent="0.2">
      <c r="A307" s="64"/>
    </row>
    <row r="308" spans="1:1" ht="12.75" customHeight="1" x14ac:dyDescent="0.2">
      <c r="A308" s="64"/>
    </row>
    <row r="309" spans="1:1" ht="12.75" customHeight="1" x14ac:dyDescent="0.2">
      <c r="A309" s="64"/>
    </row>
    <row r="310" spans="1:1" ht="12.75" customHeight="1" x14ac:dyDescent="0.2">
      <c r="A310" s="64"/>
    </row>
    <row r="311" spans="1:1" ht="12.75" customHeight="1" x14ac:dyDescent="0.2">
      <c r="A311" s="64"/>
    </row>
    <row r="312" spans="1:1" ht="12.75" customHeight="1" x14ac:dyDescent="0.2">
      <c r="A312" s="64"/>
    </row>
    <row r="313" spans="1:1" ht="12.75" customHeight="1" x14ac:dyDescent="0.2">
      <c r="A313" s="64"/>
    </row>
    <row r="314" spans="1:1" ht="12.75" customHeight="1" x14ac:dyDescent="0.2">
      <c r="A314" s="64"/>
    </row>
    <row r="315" spans="1:1" ht="12.75" customHeight="1" x14ac:dyDescent="0.2">
      <c r="A315" s="64"/>
    </row>
    <row r="316" spans="1:1" ht="12.75" customHeight="1" x14ac:dyDescent="0.2">
      <c r="A316" s="64"/>
    </row>
    <row r="317" spans="1:1" ht="12.75" customHeight="1" x14ac:dyDescent="0.2">
      <c r="A317" s="64"/>
    </row>
    <row r="318" spans="1:1" ht="12.75" customHeight="1" x14ac:dyDescent="0.2">
      <c r="A318" s="64"/>
    </row>
    <row r="319" spans="1:1" ht="12.75" customHeight="1" x14ac:dyDescent="0.2">
      <c r="A319" s="64"/>
    </row>
    <row r="320" spans="1:1" ht="12.75" customHeight="1" x14ac:dyDescent="0.2">
      <c r="A320" s="64"/>
    </row>
    <row r="321" spans="1:1" ht="12.75" customHeight="1" x14ac:dyDescent="0.2">
      <c r="A321" s="64"/>
    </row>
    <row r="322" spans="1:1" ht="12.75" customHeight="1" x14ac:dyDescent="0.2">
      <c r="A322" s="64"/>
    </row>
    <row r="323" spans="1:1" ht="12.75" customHeight="1" x14ac:dyDescent="0.2">
      <c r="A323" s="64"/>
    </row>
    <row r="324" spans="1:1" ht="12.75" customHeight="1" x14ac:dyDescent="0.2">
      <c r="A324" s="64"/>
    </row>
    <row r="325" spans="1:1" ht="12.75" customHeight="1" x14ac:dyDescent="0.2">
      <c r="A325" s="64"/>
    </row>
    <row r="326" spans="1:1" ht="12.75" customHeight="1" x14ac:dyDescent="0.2">
      <c r="A326" s="64"/>
    </row>
    <row r="327" spans="1:1" ht="12.75" customHeight="1" x14ac:dyDescent="0.2">
      <c r="A327" s="64"/>
    </row>
    <row r="328" spans="1:1" ht="12.75" customHeight="1" x14ac:dyDescent="0.2">
      <c r="A328" s="64"/>
    </row>
    <row r="329" spans="1:1" ht="12.75" customHeight="1" x14ac:dyDescent="0.2">
      <c r="A329" s="64"/>
    </row>
    <row r="330" spans="1:1" ht="12.75" customHeight="1" x14ac:dyDescent="0.2">
      <c r="A330" s="64"/>
    </row>
    <row r="331" spans="1:1" ht="12.75" customHeight="1" x14ac:dyDescent="0.2">
      <c r="A331" s="64"/>
    </row>
    <row r="332" spans="1:1" ht="12.75" customHeight="1" x14ac:dyDescent="0.2">
      <c r="A332" s="64"/>
    </row>
    <row r="333" spans="1:1" ht="12.75" customHeight="1" x14ac:dyDescent="0.2">
      <c r="A333" s="64"/>
    </row>
    <row r="334" spans="1:1" ht="12.75" customHeight="1" x14ac:dyDescent="0.2">
      <c r="A334" s="64"/>
    </row>
    <row r="335" spans="1:1" ht="12.75" customHeight="1" x14ac:dyDescent="0.2">
      <c r="A335" s="64"/>
    </row>
    <row r="336" spans="1:1" ht="12.75" customHeight="1" x14ac:dyDescent="0.2">
      <c r="A336" s="64"/>
    </row>
    <row r="337" spans="1:1" ht="12.75" customHeight="1" x14ac:dyDescent="0.2">
      <c r="A337" s="64"/>
    </row>
    <row r="338" spans="1:1" ht="12.75" customHeight="1" x14ac:dyDescent="0.2">
      <c r="A338" s="64"/>
    </row>
    <row r="339" spans="1:1" ht="12.75" customHeight="1" x14ac:dyDescent="0.2">
      <c r="A339" s="64"/>
    </row>
    <row r="340" spans="1:1" ht="12.75" customHeight="1" x14ac:dyDescent="0.2">
      <c r="A340" s="64"/>
    </row>
    <row r="341" spans="1:1" ht="12.75" customHeight="1" x14ac:dyDescent="0.2">
      <c r="A341" s="64"/>
    </row>
    <row r="342" spans="1:1" ht="12.75" customHeight="1" x14ac:dyDescent="0.2">
      <c r="A342" s="64"/>
    </row>
    <row r="343" spans="1:1" ht="12.75" customHeight="1" x14ac:dyDescent="0.2">
      <c r="A343" s="64"/>
    </row>
    <row r="344" spans="1:1" ht="12.75" customHeight="1" x14ac:dyDescent="0.2">
      <c r="A344" s="64"/>
    </row>
    <row r="345" spans="1:1" ht="12.75" customHeight="1" x14ac:dyDescent="0.2">
      <c r="A345" s="64"/>
    </row>
    <row r="346" spans="1:1" ht="12.75" customHeight="1" x14ac:dyDescent="0.2">
      <c r="A346" s="64"/>
    </row>
    <row r="347" spans="1:1" ht="12.75" customHeight="1" x14ac:dyDescent="0.2">
      <c r="A347" s="64"/>
    </row>
    <row r="348" spans="1:1" ht="12.75" customHeight="1" x14ac:dyDescent="0.2">
      <c r="A348" s="64"/>
    </row>
    <row r="349" spans="1:1" ht="12.75" customHeight="1" x14ac:dyDescent="0.2">
      <c r="A349" s="64"/>
    </row>
    <row r="350" spans="1:1" ht="12.75" customHeight="1" x14ac:dyDescent="0.2">
      <c r="A350" s="64"/>
    </row>
    <row r="351" spans="1:1" ht="12.75" customHeight="1" x14ac:dyDescent="0.2">
      <c r="A351" s="64"/>
    </row>
    <row r="352" spans="1:1" ht="12.75" customHeight="1" x14ac:dyDescent="0.2">
      <c r="A352" s="64"/>
    </row>
    <row r="353" spans="1:1" ht="12.75" customHeight="1" x14ac:dyDescent="0.2">
      <c r="A353" s="64"/>
    </row>
    <row r="354" spans="1:1" ht="12.75" customHeight="1" x14ac:dyDescent="0.2">
      <c r="A354" s="64"/>
    </row>
    <row r="355" spans="1:1" ht="12.75" customHeight="1" x14ac:dyDescent="0.2">
      <c r="A355" s="64"/>
    </row>
    <row r="356" spans="1:1" ht="12.75" customHeight="1" x14ac:dyDescent="0.2">
      <c r="A356" s="64"/>
    </row>
    <row r="357" spans="1:1" ht="12.75" customHeight="1" x14ac:dyDescent="0.2">
      <c r="A357" s="64"/>
    </row>
    <row r="358" spans="1:1" ht="12.75" customHeight="1" x14ac:dyDescent="0.2">
      <c r="A358" s="64"/>
    </row>
    <row r="359" spans="1:1" ht="12.75" customHeight="1" x14ac:dyDescent="0.2">
      <c r="A359" s="64"/>
    </row>
    <row r="360" spans="1:1" ht="12.75" customHeight="1" x14ac:dyDescent="0.2">
      <c r="A360" s="64"/>
    </row>
    <row r="361" spans="1:1" ht="12.75" customHeight="1" x14ac:dyDescent="0.2">
      <c r="A361" s="64"/>
    </row>
    <row r="362" spans="1:1" ht="12.75" customHeight="1" x14ac:dyDescent="0.2">
      <c r="A362" s="64"/>
    </row>
    <row r="363" spans="1:1" ht="12.75" customHeight="1" x14ac:dyDescent="0.2">
      <c r="A363" s="64"/>
    </row>
    <row r="364" spans="1:1" ht="12.75" customHeight="1" x14ac:dyDescent="0.2">
      <c r="A364" s="64"/>
    </row>
    <row r="365" spans="1:1" ht="12.75" customHeight="1" x14ac:dyDescent="0.2">
      <c r="A365" s="64"/>
    </row>
    <row r="366" spans="1:1" ht="12.75" customHeight="1" x14ac:dyDescent="0.2">
      <c r="A366" s="64"/>
    </row>
    <row r="367" spans="1:1" ht="12.75" customHeight="1" x14ac:dyDescent="0.2">
      <c r="A367" s="64"/>
    </row>
    <row r="368" spans="1:1" ht="12.75" customHeight="1" x14ac:dyDescent="0.2">
      <c r="A368" s="64"/>
    </row>
    <row r="369" spans="1:1" ht="12.75" customHeight="1" x14ac:dyDescent="0.2">
      <c r="A369" s="64"/>
    </row>
    <row r="370" spans="1:1" ht="12.75" customHeight="1" x14ac:dyDescent="0.2">
      <c r="A370" s="64"/>
    </row>
    <row r="371" spans="1:1" ht="12.75" customHeight="1" x14ac:dyDescent="0.2">
      <c r="A371" s="64"/>
    </row>
    <row r="372" spans="1:1" ht="12.75" customHeight="1" x14ac:dyDescent="0.2">
      <c r="A372" s="64"/>
    </row>
    <row r="373" spans="1:1" ht="12.75" customHeight="1" x14ac:dyDescent="0.2">
      <c r="A373" s="64"/>
    </row>
    <row r="374" spans="1:1" ht="12.75" customHeight="1" x14ac:dyDescent="0.2">
      <c r="A374" s="64"/>
    </row>
    <row r="375" spans="1:1" ht="12.75" customHeight="1" x14ac:dyDescent="0.2">
      <c r="A375" s="64"/>
    </row>
    <row r="376" spans="1:1" ht="12.75" customHeight="1" x14ac:dyDescent="0.2">
      <c r="A376" s="64"/>
    </row>
    <row r="377" spans="1:1" ht="12.75" customHeight="1" x14ac:dyDescent="0.2">
      <c r="A377" s="64"/>
    </row>
    <row r="378" spans="1:1" ht="12.75" customHeight="1" x14ac:dyDescent="0.2">
      <c r="A378" s="64"/>
    </row>
    <row r="379" spans="1:1" ht="12.75" customHeight="1" x14ac:dyDescent="0.2">
      <c r="A379" s="64"/>
    </row>
    <row r="380" spans="1:1" ht="12.75" customHeight="1" x14ac:dyDescent="0.2">
      <c r="A380" s="64"/>
    </row>
    <row r="381" spans="1:1" ht="12.75" customHeight="1" x14ac:dyDescent="0.2">
      <c r="A381" s="64"/>
    </row>
    <row r="382" spans="1:1" ht="12.75" customHeight="1" x14ac:dyDescent="0.2">
      <c r="A382" s="64"/>
    </row>
    <row r="383" spans="1:1" ht="12.75" customHeight="1" x14ac:dyDescent="0.2">
      <c r="A383" s="64"/>
    </row>
    <row r="384" spans="1:1" ht="12.75" customHeight="1" x14ac:dyDescent="0.2">
      <c r="A384" s="64"/>
    </row>
    <row r="385" spans="1:1" ht="12.75" customHeight="1" x14ac:dyDescent="0.2">
      <c r="A385" s="64"/>
    </row>
    <row r="386" spans="1:1" ht="12.75" customHeight="1" x14ac:dyDescent="0.2">
      <c r="A386" s="64"/>
    </row>
    <row r="387" spans="1:1" ht="12.75" customHeight="1" x14ac:dyDescent="0.2">
      <c r="A387" s="64"/>
    </row>
    <row r="388" spans="1:1" ht="12.75" customHeight="1" x14ac:dyDescent="0.2">
      <c r="A388" s="64"/>
    </row>
    <row r="389" spans="1:1" ht="12.75" customHeight="1" x14ac:dyDescent="0.2">
      <c r="A389" s="64"/>
    </row>
    <row r="390" spans="1:1" ht="12.75" customHeight="1" x14ac:dyDescent="0.2">
      <c r="A390" s="64"/>
    </row>
    <row r="391" spans="1:1" ht="12.75" customHeight="1" x14ac:dyDescent="0.2">
      <c r="A391" s="64"/>
    </row>
    <row r="392" spans="1:1" ht="12.75" customHeight="1" x14ac:dyDescent="0.2">
      <c r="A392" s="64"/>
    </row>
    <row r="393" spans="1:1" ht="12.75" customHeight="1" x14ac:dyDescent="0.2">
      <c r="A393" s="64"/>
    </row>
    <row r="394" spans="1:1" ht="12.75" customHeight="1" x14ac:dyDescent="0.2">
      <c r="A394" s="64"/>
    </row>
    <row r="395" spans="1:1" ht="12.75" customHeight="1" x14ac:dyDescent="0.2">
      <c r="A395" s="64"/>
    </row>
    <row r="396" spans="1:1" ht="12.75" customHeight="1" x14ac:dyDescent="0.2">
      <c r="A396" s="64"/>
    </row>
    <row r="397" spans="1:1" ht="12.75" customHeight="1" x14ac:dyDescent="0.2">
      <c r="A397" s="64"/>
    </row>
    <row r="398" spans="1:1" ht="12.75" customHeight="1" x14ac:dyDescent="0.2">
      <c r="A398" s="64"/>
    </row>
    <row r="399" spans="1:1" ht="12.75" customHeight="1" x14ac:dyDescent="0.2">
      <c r="A399" s="64"/>
    </row>
    <row r="400" spans="1:1" ht="12.75" customHeight="1" x14ac:dyDescent="0.2">
      <c r="A400" s="64"/>
    </row>
    <row r="401" spans="1:1" ht="12.75" customHeight="1" x14ac:dyDescent="0.2">
      <c r="A401" s="64"/>
    </row>
    <row r="402" spans="1:1" ht="12.75" customHeight="1" x14ac:dyDescent="0.2">
      <c r="A402" s="64"/>
    </row>
    <row r="403" spans="1:1" ht="12.75" customHeight="1" x14ac:dyDescent="0.2">
      <c r="A403" s="64"/>
    </row>
    <row r="404" spans="1:1" ht="12.75" customHeight="1" x14ac:dyDescent="0.2">
      <c r="A404" s="64"/>
    </row>
    <row r="405" spans="1:1" ht="12.75" customHeight="1" x14ac:dyDescent="0.2">
      <c r="A405" s="64"/>
    </row>
    <row r="406" spans="1:1" ht="12.75" customHeight="1" x14ac:dyDescent="0.2">
      <c r="A406" s="64"/>
    </row>
    <row r="407" spans="1:1" ht="12.75" customHeight="1" x14ac:dyDescent="0.2">
      <c r="A407" s="64"/>
    </row>
    <row r="408" spans="1:1" ht="12.75" customHeight="1" x14ac:dyDescent="0.2">
      <c r="A408" s="64"/>
    </row>
    <row r="409" spans="1:1" ht="12.75" customHeight="1" x14ac:dyDescent="0.2">
      <c r="A409" s="64"/>
    </row>
    <row r="410" spans="1:1" ht="12.75" customHeight="1" x14ac:dyDescent="0.2">
      <c r="A410" s="64"/>
    </row>
    <row r="411" spans="1:1" ht="12.75" customHeight="1" x14ac:dyDescent="0.2">
      <c r="A411" s="64"/>
    </row>
    <row r="412" spans="1:1" ht="12.75" customHeight="1" x14ac:dyDescent="0.2">
      <c r="A412" s="64"/>
    </row>
    <row r="413" spans="1:1" ht="12.75" customHeight="1" x14ac:dyDescent="0.2">
      <c r="A413" s="64"/>
    </row>
    <row r="414" spans="1:1" ht="12.75" customHeight="1" x14ac:dyDescent="0.2">
      <c r="A414" s="64"/>
    </row>
    <row r="415" spans="1:1" ht="12.75" customHeight="1" x14ac:dyDescent="0.2">
      <c r="A415" s="64"/>
    </row>
    <row r="416" spans="1:1" ht="12.75" customHeight="1" x14ac:dyDescent="0.2">
      <c r="A416" s="64"/>
    </row>
    <row r="417" spans="1:1" ht="12.75" customHeight="1" x14ac:dyDescent="0.2">
      <c r="A417" s="64"/>
    </row>
    <row r="418" spans="1:1" ht="12.75" customHeight="1" x14ac:dyDescent="0.2">
      <c r="A418" s="64"/>
    </row>
    <row r="419" spans="1:1" ht="12.75" customHeight="1" x14ac:dyDescent="0.2">
      <c r="A419" s="64"/>
    </row>
    <row r="420" spans="1:1" ht="12.75" customHeight="1" x14ac:dyDescent="0.2">
      <c r="A420" s="64"/>
    </row>
    <row r="421" spans="1:1" ht="12.75" customHeight="1" x14ac:dyDescent="0.2">
      <c r="A421" s="64"/>
    </row>
    <row r="422" spans="1:1" ht="12.75" customHeight="1" x14ac:dyDescent="0.2">
      <c r="A422" s="64"/>
    </row>
    <row r="423" spans="1:1" ht="12.75" customHeight="1" x14ac:dyDescent="0.2">
      <c r="A423" s="64"/>
    </row>
    <row r="424" spans="1:1" ht="12.75" customHeight="1" x14ac:dyDescent="0.2">
      <c r="A424" s="64"/>
    </row>
    <row r="425" spans="1:1" ht="12.75" customHeight="1" x14ac:dyDescent="0.2">
      <c r="A425" s="64"/>
    </row>
    <row r="426" spans="1:1" ht="12.75" customHeight="1" x14ac:dyDescent="0.2">
      <c r="A426" s="64"/>
    </row>
    <row r="427" spans="1:1" ht="12.75" customHeight="1" x14ac:dyDescent="0.2">
      <c r="A427" s="64"/>
    </row>
    <row r="428" spans="1:1" ht="12.75" customHeight="1" x14ac:dyDescent="0.2">
      <c r="A428" s="64"/>
    </row>
    <row r="429" spans="1:1" ht="12.75" customHeight="1" x14ac:dyDescent="0.2">
      <c r="A429" s="64"/>
    </row>
    <row r="430" spans="1:1" ht="12.75" customHeight="1" x14ac:dyDescent="0.2">
      <c r="A430" s="64"/>
    </row>
    <row r="431" spans="1:1" ht="12.75" customHeight="1" x14ac:dyDescent="0.2">
      <c r="A431" s="64"/>
    </row>
    <row r="432" spans="1:1" ht="12.75" customHeight="1" x14ac:dyDescent="0.2">
      <c r="A432" s="64"/>
    </row>
    <row r="433" spans="1:1" ht="12.75" customHeight="1" x14ac:dyDescent="0.2">
      <c r="A433" s="64"/>
    </row>
    <row r="434" spans="1:1" ht="12.75" customHeight="1" x14ac:dyDescent="0.2">
      <c r="A434" s="64"/>
    </row>
    <row r="435" spans="1:1" ht="12.75" customHeight="1" x14ac:dyDescent="0.2">
      <c r="A435" s="64"/>
    </row>
    <row r="436" spans="1:1" ht="12.75" customHeight="1" x14ac:dyDescent="0.2">
      <c r="A436" s="64"/>
    </row>
    <row r="437" spans="1:1" ht="12.75" customHeight="1" x14ac:dyDescent="0.2">
      <c r="A437" s="64"/>
    </row>
    <row r="438" spans="1:1" ht="12.75" customHeight="1" x14ac:dyDescent="0.2">
      <c r="A438" s="64"/>
    </row>
    <row r="439" spans="1:1" ht="12.75" customHeight="1" x14ac:dyDescent="0.2">
      <c r="A439" s="64"/>
    </row>
    <row r="440" spans="1:1" ht="12.75" customHeight="1" x14ac:dyDescent="0.2">
      <c r="A440" s="64"/>
    </row>
    <row r="441" spans="1:1" ht="12.75" customHeight="1" x14ac:dyDescent="0.2">
      <c r="A441" s="64"/>
    </row>
    <row r="442" spans="1:1" ht="12.75" customHeight="1" x14ac:dyDescent="0.2">
      <c r="A442" s="64"/>
    </row>
    <row r="443" spans="1:1" ht="12.75" customHeight="1" x14ac:dyDescent="0.2">
      <c r="A443" s="64"/>
    </row>
    <row r="444" spans="1:1" ht="12.75" customHeight="1" x14ac:dyDescent="0.2">
      <c r="A444" s="64"/>
    </row>
    <row r="445" spans="1:1" ht="12.75" customHeight="1" x14ac:dyDescent="0.2">
      <c r="A445" s="64"/>
    </row>
    <row r="446" spans="1:1" ht="12.75" customHeight="1" x14ac:dyDescent="0.2">
      <c r="A446" s="64"/>
    </row>
    <row r="447" spans="1:1" ht="12.75" customHeight="1" x14ac:dyDescent="0.2">
      <c r="A447" s="64"/>
    </row>
    <row r="448" spans="1:1" ht="12.75" customHeight="1" x14ac:dyDescent="0.2">
      <c r="A448" s="64"/>
    </row>
    <row r="449" spans="1:1" ht="12.75" customHeight="1" x14ac:dyDescent="0.2">
      <c r="A449" s="64"/>
    </row>
    <row r="450" spans="1:1" ht="12.75" customHeight="1" x14ac:dyDescent="0.2">
      <c r="A450" s="64"/>
    </row>
    <row r="451" spans="1:1" ht="12.75" customHeight="1" x14ac:dyDescent="0.2">
      <c r="A451" s="64"/>
    </row>
    <row r="452" spans="1:1" ht="12.75" customHeight="1" x14ac:dyDescent="0.2">
      <c r="A452" s="64"/>
    </row>
    <row r="453" spans="1:1" ht="12.75" customHeight="1" x14ac:dyDescent="0.2">
      <c r="A453" s="64"/>
    </row>
    <row r="454" spans="1:1" ht="12.75" customHeight="1" x14ac:dyDescent="0.2">
      <c r="A454" s="64"/>
    </row>
    <row r="455" spans="1:1" ht="12.75" customHeight="1" x14ac:dyDescent="0.2">
      <c r="A455" s="64"/>
    </row>
    <row r="456" spans="1:1" ht="12.75" customHeight="1" x14ac:dyDescent="0.2">
      <c r="A456" s="64"/>
    </row>
    <row r="457" spans="1:1" ht="12.75" customHeight="1" x14ac:dyDescent="0.2">
      <c r="A457" s="64"/>
    </row>
    <row r="458" spans="1:1" ht="12.75" customHeight="1" x14ac:dyDescent="0.2">
      <c r="A458" s="64"/>
    </row>
    <row r="459" spans="1:1" ht="12.75" customHeight="1" x14ac:dyDescent="0.2">
      <c r="A459" s="64"/>
    </row>
    <row r="460" spans="1:1" ht="12.75" customHeight="1" x14ac:dyDescent="0.2">
      <c r="A460" s="64"/>
    </row>
    <row r="461" spans="1:1" ht="12.75" customHeight="1" x14ac:dyDescent="0.2">
      <c r="A461" s="64"/>
    </row>
    <row r="462" spans="1:1" ht="12.75" customHeight="1" x14ac:dyDescent="0.2">
      <c r="A462" s="64"/>
    </row>
    <row r="463" spans="1:1" ht="12.75" customHeight="1" x14ac:dyDescent="0.2">
      <c r="A463" s="64"/>
    </row>
    <row r="464" spans="1:1" ht="12.75" customHeight="1" x14ac:dyDescent="0.2">
      <c r="A464" s="64"/>
    </row>
    <row r="465" spans="1:1" ht="12.75" customHeight="1" x14ac:dyDescent="0.2">
      <c r="A465" s="64"/>
    </row>
    <row r="466" spans="1:1" ht="12.75" customHeight="1" x14ac:dyDescent="0.2">
      <c r="A466" s="64"/>
    </row>
    <row r="467" spans="1:1" ht="12.75" customHeight="1" x14ac:dyDescent="0.2">
      <c r="A467" s="64"/>
    </row>
    <row r="468" spans="1:1" ht="12.75" customHeight="1" x14ac:dyDescent="0.2">
      <c r="A468" s="64"/>
    </row>
    <row r="469" spans="1:1" ht="12.75" customHeight="1" x14ac:dyDescent="0.2">
      <c r="A469" s="64"/>
    </row>
    <row r="470" spans="1:1" ht="12.75" customHeight="1" x14ac:dyDescent="0.2">
      <c r="A470" s="64"/>
    </row>
    <row r="471" spans="1:1" ht="12.75" customHeight="1" x14ac:dyDescent="0.2">
      <c r="A471" s="64"/>
    </row>
    <row r="472" spans="1:1" ht="12.75" customHeight="1" x14ac:dyDescent="0.2">
      <c r="A472" s="64"/>
    </row>
    <row r="473" spans="1:1" ht="12.75" customHeight="1" x14ac:dyDescent="0.2">
      <c r="A473" s="64"/>
    </row>
    <row r="474" spans="1:1" ht="12.75" customHeight="1" x14ac:dyDescent="0.2">
      <c r="A474" s="64"/>
    </row>
    <row r="475" spans="1:1" ht="12.75" customHeight="1" x14ac:dyDescent="0.2">
      <c r="A475" s="64"/>
    </row>
    <row r="476" spans="1:1" ht="12.75" customHeight="1" x14ac:dyDescent="0.2">
      <c r="A476" s="64"/>
    </row>
    <row r="477" spans="1:1" ht="12.75" customHeight="1" x14ac:dyDescent="0.2">
      <c r="A477" s="64"/>
    </row>
    <row r="478" spans="1:1" ht="12.75" customHeight="1" x14ac:dyDescent="0.2">
      <c r="A478" s="64"/>
    </row>
    <row r="479" spans="1:1" ht="12.75" customHeight="1" x14ac:dyDescent="0.2">
      <c r="A479" s="64"/>
    </row>
    <row r="480" spans="1:1" ht="12.75" customHeight="1" x14ac:dyDescent="0.2">
      <c r="A480" s="64"/>
    </row>
    <row r="481" spans="1:1" ht="12.75" customHeight="1" x14ac:dyDescent="0.2">
      <c r="A481" s="64"/>
    </row>
    <row r="482" spans="1:1" ht="12.75" customHeight="1" x14ac:dyDescent="0.2">
      <c r="A482" s="64"/>
    </row>
    <row r="483" spans="1:1" ht="12.75" customHeight="1" x14ac:dyDescent="0.2">
      <c r="A483" s="64"/>
    </row>
    <row r="484" spans="1:1" ht="12.75" customHeight="1" x14ac:dyDescent="0.2">
      <c r="A484" s="64"/>
    </row>
    <row r="485" spans="1:1" ht="12.75" customHeight="1" x14ac:dyDescent="0.2">
      <c r="A485" s="64"/>
    </row>
    <row r="486" spans="1:1" ht="12.75" customHeight="1" x14ac:dyDescent="0.2">
      <c r="A486" s="64"/>
    </row>
    <row r="487" spans="1:1" ht="12.75" customHeight="1" x14ac:dyDescent="0.2">
      <c r="A487" s="64"/>
    </row>
    <row r="488" spans="1:1" ht="12.75" customHeight="1" x14ac:dyDescent="0.2">
      <c r="A488" s="64"/>
    </row>
    <row r="489" spans="1:1" ht="12.75" customHeight="1" x14ac:dyDescent="0.2">
      <c r="A489" s="64"/>
    </row>
    <row r="490" spans="1:1" ht="12.75" customHeight="1" x14ac:dyDescent="0.2">
      <c r="A490" s="64"/>
    </row>
    <row r="491" spans="1:1" ht="12.75" customHeight="1" x14ac:dyDescent="0.2">
      <c r="A491" s="64"/>
    </row>
    <row r="492" spans="1:1" ht="12.75" customHeight="1" x14ac:dyDescent="0.2">
      <c r="A492" s="64"/>
    </row>
    <row r="493" spans="1:1" ht="12.75" customHeight="1" x14ac:dyDescent="0.2">
      <c r="A493" s="64"/>
    </row>
    <row r="494" spans="1:1" ht="12.75" customHeight="1" x14ac:dyDescent="0.2">
      <c r="A494" s="64"/>
    </row>
    <row r="495" spans="1:1" ht="12.75" customHeight="1" x14ac:dyDescent="0.2">
      <c r="A495" s="64"/>
    </row>
    <row r="496" spans="1:1" ht="12.75" customHeight="1" x14ac:dyDescent="0.2">
      <c r="A496" s="64"/>
    </row>
    <row r="497" spans="1:1" ht="12.75" customHeight="1" x14ac:dyDescent="0.2">
      <c r="A497" s="64"/>
    </row>
    <row r="498" spans="1:1" ht="12.75" customHeight="1" x14ac:dyDescent="0.2">
      <c r="A498" s="64"/>
    </row>
    <row r="499" spans="1:1" ht="12.75" customHeight="1" x14ac:dyDescent="0.2">
      <c r="A499" s="64"/>
    </row>
    <row r="500" spans="1:1" ht="12.75" customHeight="1" x14ac:dyDescent="0.2">
      <c r="A500" s="64"/>
    </row>
    <row r="501" spans="1:1" ht="12.75" customHeight="1" x14ac:dyDescent="0.2">
      <c r="A501" s="64"/>
    </row>
    <row r="502" spans="1:1" ht="12.75" customHeight="1" x14ac:dyDescent="0.2">
      <c r="A502" s="64"/>
    </row>
    <row r="503" spans="1:1" ht="12.75" customHeight="1" x14ac:dyDescent="0.2">
      <c r="A503" s="64"/>
    </row>
    <row r="504" spans="1:1" ht="12.75" customHeight="1" x14ac:dyDescent="0.2">
      <c r="A504" s="64"/>
    </row>
    <row r="505" spans="1:1" ht="12.75" customHeight="1" x14ac:dyDescent="0.2">
      <c r="A505" s="64"/>
    </row>
    <row r="506" spans="1:1" ht="12.75" customHeight="1" x14ac:dyDescent="0.2">
      <c r="A506" s="64"/>
    </row>
    <row r="507" spans="1:1" ht="12.75" customHeight="1" x14ac:dyDescent="0.2">
      <c r="A507" s="64"/>
    </row>
    <row r="508" spans="1:1" ht="12.75" customHeight="1" x14ac:dyDescent="0.2">
      <c r="A508" s="64"/>
    </row>
    <row r="509" spans="1:1" ht="12.75" customHeight="1" x14ac:dyDescent="0.2">
      <c r="A509" s="64"/>
    </row>
    <row r="510" spans="1:1" ht="12.75" customHeight="1" x14ac:dyDescent="0.2">
      <c r="A510" s="64"/>
    </row>
    <row r="511" spans="1:1" ht="12.75" customHeight="1" x14ac:dyDescent="0.2">
      <c r="A511" s="64"/>
    </row>
    <row r="512" spans="1:1" ht="12.75" customHeight="1" x14ac:dyDescent="0.2">
      <c r="A512" s="64"/>
    </row>
    <row r="513" spans="1:1" ht="12.75" customHeight="1" x14ac:dyDescent="0.2">
      <c r="A513" s="64"/>
    </row>
    <row r="514" spans="1:1" ht="12.75" customHeight="1" x14ac:dyDescent="0.2">
      <c r="A514" s="64"/>
    </row>
    <row r="515" spans="1:1" ht="12.75" customHeight="1" x14ac:dyDescent="0.2">
      <c r="A515" s="64"/>
    </row>
    <row r="516" spans="1:1" ht="12.75" customHeight="1" x14ac:dyDescent="0.2">
      <c r="A516" s="64"/>
    </row>
    <row r="517" spans="1:1" ht="12.75" customHeight="1" x14ac:dyDescent="0.2">
      <c r="A517" s="64"/>
    </row>
    <row r="518" spans="1:1" ht="12.75" customHeight="1" x14ac:dyDescent="0.2">
      <c r="A518" s="64"/>
    </row>
    <row r="519" spans="1:1" ht="12.75" customHeight="1" x14ac:dyDescent="0.2">
      <c r="A519" s="64"/>
    </row>
    <row r="520" spans="1:1" ht="12.75" customHeight="1" x14ac:dyDescent="0.2">
      <c r="A520" s="64"/>
    </row>
    <row r="521" spans="1:1" ht="12.75" customHeight="1" x14ac:dyDescent="0.2">
      <c r="A521" s="64"/>
    </row>
    <row r="522" spans="1:1" ht="12.75" customHeight="1" x14ac:dyDescent="0.2">
      <c r="A522" s="64"/>
    </row>
    <row r="523" spans="1:1" ht="12.75" customHeight="1" x14ac:dyDescent="0.2">
      <c r="A523" s="64"/>
    </row>
    <row r="524" spans="1:1" ht="12.75" customHeight="1" x14ac:dyDescent="0.2">
      <c r="A524" s="64"/>
    </row>
    <row r="525" spans="1:1" ht="12.75" customHeight="1" x14ac:dyDescent="0.2">
      <c r="A525" s="64"/>
    </row>
    <row r="526" spans="1:1" ht="12.75" customHeight="1" x14ac:dyDescent="0.2">
      <c r="A526" s="64"/>
    </row>
    <row r="527" spans="1:1" ht="12.75" customHeight="1" x14ac:dyDescent="0.2">
      <c r="A527" s="64"/>
    </row>
    <row r="528" spans="1:1" ht="12.75" customHeight="1" x14ac:dyDescent="0.2">
      <c r="A528" s="64"/>
    </row>
    <row r="529" spans="1:1" ht="12.75" customHeight="1" x14ac:dyDescent="0.2">
      <c r="A529" s="64"/>
    </row>
    <row r="530" spans="1:1" ht="12.75" customHeight="1" x14ac:dyDescent="0.2">
      <c r="A530" s="64"/>
    </row>
    <row r="531" spans="1:1" ht="12.75" customHeight="1" x14ac:dyDescent="0.2">
      <c r="A531" s="64"/>
    </row>
    <row r="532" spans="1:1" ht="12.75" customHeight="1" x14ac:dyDescent="0.2">
      <c r="A532" s="64"/>
    </row>
    <row r="533" spans="1:1" ht="12.75" customHeight="1" x14ac:dyDescent="0.2">
      <c r="A533" s="64"/>
    </row>
    <row r="534" spans="1:1" ht="12.75" customHeight="1" x14ac:dyDescent="0.2">
      <c r="A534" s="64"/>
    </row>
    <row r="535" spans="1:1" ht="12.75" customHeight="1" x14ac:dyDescent="0.2">
      <c r="A535" s="64"/>
    </row>
    <row r="536" spans="1:1" ht="12.75" customHeight="1" x14ac:dyDescent="0.2">
      <c r="A536" s="64"/>
    </row>
    <row r="537" spans="1:1" ht="12.75" customHeight="1" x14ac:dyDescent="0.2">
      <c r="A537" s="64"/>
    </row>
    <row r="538" spans="1:1" ht="12.75" customHeight="1" x14ac:dyDescent="0.2">
      <c r="A538" s="64"/>
    </row>
    <row r="539" spans="1:1" ht="12.75" customHeight="1" x14ac:dyDescent="0.2">
      <c r="A539" s="64"/>
    </row>
    <row r="540" spans="1:1" ht="12.75" customHeight="1" x14ac:dyDescent="0.2">
      <c r="A540" s="64"/>
    </row>
    <row r="541" spans="1:1" ht="12.75" customHeight="1" x14ac:dyDescent="0.2">
      <c r="A541" s="64"/>
    </row>
    <row r="542" spans="1:1" ht="12.75" customHeight="1" x14ac:dyDescent="0.2">
      <c r="A542" s="64"/>
    </row>
    <row r="543" spans="1:1" ht="12.75" customHeight="1" x14ac:dyDescent="0.2">
      <c r="A543" s="64"/>
    </row>
    <row r="544" spans="1:1" ht="12.75" customHeight="1" x14ac:dyDescent="0.2">
      <c r="A544" s="64"/>
    </row>
    <row r="545" spans="1:1" ht="12.75" customHeight="1" x14ac:dyDescent="0.2">
      <c r="A545" s="64"/>
    </row>
    <row r="546" spans="1:1" ht="12.75" customHeight="1" x14ac:dyDescent="0.2">
      <c r="A546" s="64"/>
    </row>
    <row r="547" spans="1:1" ht="12.75" customHeight="1" x14ac:dyDescent="0.2">
      <c r="A547" s="64"/>
    </row>
    <row r="548" spans="1:1" ht="12.75" customHeight="1" x14ac:dyDescent="0.2">
      <c r="A548" s="64"/>
    </row>
    <row r="549" spans="1:1" ht="12.75" customHeight="1" x14ac:dyDescent="0.2">
      <c r="A549" s="64"/>
    </row>
    <row r="550" spans="1:1" ht="12.75" customHeight="1" x14ac:dyDescent="0.2">
      <c r="A550" s="64"/>
    </row>
    <row r="551" spans="1:1" ht="12.75" customHeight="1" x14ac:dyDescent="0.2">
      <c r="A551" s="64"/>
    </row>
    <row r="552" spans="1:1" ht="12.75" customHeight="1" x14ac:dyDescent="0.2">
      <c r="A552" s="64"/>
    </row>
    <row r="553" spans="1:1" ht="12.75" customHeight="1" x14ac:dyDescent="0.2">
      <c r="A553" s="64"/>
    </row>
    <row r="554" spans="1:1" ht="12.75" customHeight="1" x14ac:dyDescent="0.2">
      <c r="A554" s="64"/>
    </row>
    <row r="555" spans="1:1" ht="12.75" customHeight="1" x14ac:dyDescent="0.2">
      <c r="A555" s="64"/>
    </row>
    <row r="556" spans="1:1" ht="12.75" customHeight="1" x14ac:dyDescent="0.2">
      <c r="A556" s="64"/>
    </row>
    <row r="557" spans="1:1" ht="12.75" customHeight="1" x14ac:dyDescent="0.2">
      <c r="A557" s="64"/>
    </row>
    <row r="558" spans="1:1" ht="12.75" customHeight="1" x14ac:dyDescent="0.2">
      <c r="A558" s="64"/>
    </row>
    <row r="559" spans="1:1" ht="12.75" customHeight="1" x14ac:dyDescent="0.2">
      <c r="A559" s="64"/>
    </row>
    <row r="560" spans="1:1" ht="12.75" customHeight="1" x14ac:dyDescent="0.2">
      <c r="A560" s="64"/>
    </row>
    <row r="561" spans="1:1" ht="12.75" customHeight="1" x14ac:dyDescent="0.2">
      <c r="A561" s="64"/>
    </row>
    <row r="562" spans="1:1" ht="12.75" customHeight="1" x14ac:dyDescent="0.2">
      <c r="A562" s="64"/>
    </row>
    <row r="563" spans="1:1" ht="12.75" customHeight="1" x14ac:dyDescent="0.2">
      <c r="A563" s="64"/>
    </row>
    <row r="564" spans="1:1" ht="12.75" customHeight="1" x14ac:dyDescent="0.2">
      <c r="A564" s="64"/>
    </row>
    <row r="565" spans="1:1" ht="12.75" customHeight="1" x14ac:dyDescent="0.2">
      <c r="A565" s="64"/>
    </row>
    <row r="566" spans="1:1" ht="12.75" customHeight="1" x14ac:dyDescent="0.2">
      <c r="A566" s="64"/>
    </row>
    <row r="567" spans="1:1" ht="12.75" customHeight="1" x14ac:dyDescent="0.2">
      <c r="A567" s="64"/>
    </row>
    <row r="568" spans="1:1" ht="12.75" customHeight="1" x14ac:dyDescent="0.2">
      <c r="A568" s="64"/>
    </row>
    <row r="569" spans="1:1" ht="12.75" customHeight="1" x14ac:dyDescent="0.2">
      <c r="A569" s="64"/>
    </row>
    <row r="570" spans="1:1" ht="12.75" customHeight="1" x14ac:dyDescent="0.2">
      <c r="A570" s="64"/>
    </row>
    <row r="571" spans="1:1" ht="12.75" customHeight="1" x14ac:dyDescent="0.2">
      <c r="A571" s="64"/>
    </row>
    <row r="572" spans="1:1" ht="12.75" customHeight="1" x14ac:dyDescent="0.2">
      <c r="A572" s="64"/>
    </row>
    <row r="573" spans="1:1" ht="12.75" customHeight="1" x14ac:dyDescent="0.2">
      <c r="A573" s="64"/>
    </row>
    <row r="574" spans="1:1" ht="12.75" customHeight="1" x14ac:dyDescent="0.2">
      <c r="A574" s="64"/>
    </row>
    <row r="575" spans="1:1" ht="12.75" customHeight="1" x14ac:dyDescent="0.2">
      <c r="A575" s="64"/>
    </row>
    <row r="576" spans="1:1" ht="12.75" customHeight="1" x14ac:dyDescent="0.2">
      <c r="A576" s="64"/>
    </row>
    <row r="577" spans="1:1" ht="12.75" customHeight="1" x14ac:dyDescent="0.2">
      <c r="A577" s="64"/>
    </row>
    <row r="578" spans="1:1" ht="12.75" customHeight="1" x14ac:dyDescent="0.2">
      <c r="A578" s="64"/>
    </row>
    <row r="579" spans="1:1" ht="12.75" customHeight="1" x14ac:dyDescent="0.2">
      <c r="A579" s="64"/>
    </row>
    <row r="580" spans="1:1" ht="12.75" customHeight="1" x14ac:dyDescent="0.2">
      <c r="A580" s="64"/>
    </row>
    <row r="581" spans="1:1" ht="12.75" customHeight="1" x14ac:dyDescent="0.2">
      <c r="A581" s="64"/>
    </row>
    <row r="582" spans="1:1" ht="12.75" customHeight="1" x14ac:dyDescent="0.2">
      <c r="A582" s="64"/>
    </row>
    <row r="583" spans="1:1" ht="12.75" customHeight="1" x14ac:dyDescent="0.2">
      <c r="A583" s="64"/>
    </row>
    <row r="584" spans="1:1" ht="12.75" customHeight="1" x14ac:dyDescent="0.2">
      <c r="A584" s="64"/>
    </row>
    <row r="585" spans="1:1" ht="12.75" customHeight="1" x14ac:dyDescent="0.2">
      <c r="A585" s="64"/>
    </row>
    <row r="586" spans="1:1" ht="12.75" customHeight="1" x14ac:dyDescent="0.2">
      <c r="A586" s="64"/>
    </row>
    <row r="587" spans="1:1" ht="12.75" customHeight="1" x14ac:dyDescent="0.2">
      <c r="A587" s="64"/>
    </row>
    <row r="588" spans="1:1" ht="12.75" customHeight="1" x14ac:dyDescent="0.2">
      <c r="A588" s="64"/>
    </row>
    <row r="589" spans="1:1" ht="12.75" customHeight="1" x14ac:dyDescent="0.2">
      <c r="A589" s="64"/>
    </row>
    <row r="590" spans="1:1" ht="12.75" customHeight="1" x14ac:dyDescent="0.2">
      <c r="A590" s="64"/>
    </row>
    <row r="591" spans="1:1" ht="12.75" customHeight="1" x14ac:dyDescent="0.2">
      <c r="A591" s="64"/>
    </row>
    <row r="592" spans="1:1" ht="12.75" customHeight="1" x14ac:dyDescent="0.2">
      <c r="A592" s="64"/>
    </row>
    <row r="593" spans="1:1" ht="12.75" customHeight="1" x14ac:dyDescent="0.2">
      <c r="A593" s="64"/>
    </row>
    <row r="594" spans="1:1" ht="12.75" customHeight="1" x14ac:dyDescent="0.2">
      <c r="A594" s="64"/>
    </row>
    <row r="595" spans="1:1" ht="12.75" customHeight="1" x14ac:dyDescent="0.2">
      <c r="A595" s="64"/>
    </row>
    <row r="596" spans="1:1" ht="12.75" customHeight="1" x14ac:dyDescent="0.2">
      <c r="A596" s="64"/>
    </row>
    <row r="597" spans="1:1" ht="12.75" customHeight="1" x14ac:dyDescent="0.2">
      <c r="A597" s="64"/>
    </row>
    <row r="598" spans="1:1" ht="12.75" customHeight="1" x14ac:dyDescent="0.2">
      <c r="A598" s="64"/>
    </row>
    <row r="599" spans="1:1" ht="12.75" customHeight="1" x14ac:dyDescent="0.2">
      <c r="A599" s="64"/>
    </row>
    <row r="600" spans="1:1" ht="12.75" customHeight="1" x14ac:dyDescent="0.2">
      <c r="A600" s="64"/>
    </row>
    <row r="601" spans="1:1" ht="12.75" customHeight="1" x14ac:dyDescent="0.2">
      <c r="A601" s="64"/>
    </row>
    <row r="602" spans="1:1" ht="12.75" customHeight="1" x14ac:dyDescent="0.2">
      <c r="A602" s="64"/>
    </row>
    <row r="603" spans="1:1" ht="12.75" customHeight="1" x14ac:dyDescent="0.2">
      <c r="A603" s="64"/>
    </row>
    <row r="604" spans="1:1" ht="12.75" customHeight="1" x14ac:dyDescent="0.2">
      <c r="A604" s="64"/>
    </row>
    <row r="605" spans="1:1" ht="12.75" customHeight="1" x14ac:dyDescent="0.2">
      <c r="A605" s="64"/>
    </row>
    <row r="606" spans="1:1" ht="12.75" customHeight="1" x14ac:dyDescent="0.2">
      <c r="A606" s="64"/>
    </row>
    <row r="607" spans="1:1" ht="12.75" customHeight="1" x14ac:dyDescent="0.2">
      <c r="A607" s="64"/>
    </row>
    <row r="608" spans="1:1" ht="12.75" customHeight="1" x14ac:dyDescent="0.2">
      <c r="A608" s="64"/>
    </row>
    <row r="609" spans="1:1" ht="12.75" customHeight="1" x14ac:dyDescent="0.2">
      <c r="A609" s="64"/>
    </row>
    <row r="610" spans="1:1" ht="12.75" customHeight="1" x14ac:dyDescent="0.2">
      <c r="A610" s="64"/>
    </row>
    <row r="611" spans="1:1" ht="12.75" customHeight="1" x14ac:dyDescent="0.2">
      <c r="A611" s="64"/>
    </row>
    <row r="612" spans="1:1" ht="12.75" customHeight="1" x14ac:dyDescent="0.2">
      <c r="A612" s="64"/>
    </row>
    <row r="613" spans="1:1" ht="12.75" customHeight="1" x14ac:dyDescent="0.2">
      <c r="A613" s="64"/>
    </row>
    <row r="614" spans="1:1" ht="12.75" customHeight="1" x14ac:dyDescent="0.2">
      <c r="A614" s="64"/>
    </row>
    <row r="615" spans="1:1" ht="12.75" customHeight="1" x14ac:dyDescent="0.2">
      <c r="A615" s="64"/>
    </row>
    <row r="616" spans="1:1" ht="12.75" customHeight="1" x14ac:dyDescent="0.2">
      <c r="A616" s="64"/>
    </row>
    <row r="617" spans="1:1" ht="12.75" customHeight="1" x14ac:dyDescent="0.2">
      <c r="A617" s="64"/>
    </row>
    <row r="618" spans="1:1" ht="12.75" customHeight="1" x14ac:dyDescent="0.2">
      <c r="A618" s="64"/>
    </row>
    <row r="619" spans="1:1" ht="12.75" customHeight="1" x14ac:dyDescent="0.2">
      <c r="A619" s="64"/>
    </row>
    <row r="620" spans="1:1" ht="12.75" customHeight="1" x14ac:dyDescent="0.2">
      <c r="A620" s="64"/>
    </row>
    <row r="621" spans="1:1" ht="12.75" customHeight="1" x14ac:dyDescent="0.2">
      <c r="A621" s="64"/>
    </row>
    <row r="622" spans="1:1" ht="12.75" customHeight="1" x14ac:dyDescent="0.2">
      <c r="A622" s="64"/>
    </row>
    <row r="623" spans="1:1" ht="12.75" customHeight="1" x14ac:dyDescent="0.2">
      <c r="A623" s="64"/>
    </row>
    <row r="624" spans="1:1" ht="12.75" customHeight="1" x14ac:dyDescent="0.2">
      <c r="A624" s="64"/>
    </row>
    <row r="625" spans="1:1" ht="12.75" customHeight="1" x14ac:dyDescent="0.2">
      <c r="A625" s="64"/>
    </row>
    <row r="626" spans="1:1" ht="12.75" customHeight="1" x14ac:dyDescent="0.2">
      <c r="A626" s="64"/>
    </row>
    <row r="627" spans="1:1" ht="12.75" customHeight="1" x14ac:dyDescent="0.2">
      <c r="A627" s="64"/>
    </row>
    <row r="628" spans="1:1" ht="12.75" customHeight="1" x14ac:dyDescent="0.2">
      <c r="A628" s="64"/>
    </row>
    <row r="629" spans="1:1" ht="12.75" customHeight="1" x14ac:dyDescent="0.2">
      <c r="A629" s="64"/>
    </row>
    <row r="630" spans="1:1" ht="12.75" customHeight="1" x14ac:dyDescent="0.2">
      <c r="A630" s="64"/>
    </row>
    <row r="631" spans="1:1" ht="12.75" customHeight="1" x14ac:dyDescent="0.2">
      <c r="A631" s="64"/>
    </row>
    <row r="632" spans="1:1" ht="12.75" customHeight="1" x14ac:dyDescent="0.2">
      <c r="A632" s="64"/>
    </row>
    <row r="633" spans="1:1" ht="12.75" customHeight="1" x14ac:dyDescent="0.2">
      <c r="A633" s="64"/>
    </row>
    <row r="634" spans="1:1" ht="12.75" customHeight="1" x14ac:dyDescent="0.2">
      <c r="A634" s="64"/>
    </row>
    <row r="635" spans="1:1" ht="12.75" customHeight="1" x14ac:dyDescent="0.2">
      <c r="A635" s="64"/>
    </row>
    <row r="636" spans="1:1" ht="12.75" customHeight="1" x14ac:dyDescent="0.2">
      <c r="A636" s="64"/>
    </row>
    <row r="637" spans="1:1" ht="12.75" customHeight="1" x14ac:dyDescent="0.2">
      <c r="A637" s="64"/>
    </row>
    <row r="638" spans="1:1" ht="12.75" customHeight="1" x14ac:dyDescent="0.2">
      <c r="A638" s="64"/>
    </row>
    <row r="639" spans="1:1" ht="12.75" customHeight="1" x14ac:dyDescent="0.2">
      <c r="A639" s="64"/>
    </row>
    <row r="640" spans="1:1" ht="12.75" customHeight="1" x14ac:dyDescent="0.2">
      <c r="A640" s="64"/>
    </row>
    <row r="641" spans="1:1" ht="12.75" customHeight="1" x14ac:dyDescent="0.2">
      <c r="A641" s="64"/>
    </row>
    <row r="642" spans="1:1" ht="12.75" customHeight="1" x14ac:dyDescent="0.2">
      <c r="A642" s="64"/>
    </row>
    <row r="643" spans="1:1" ht="12.75" customHeight="1" x14ac:dyDescent="0.2">
      <c r="A643" s="64"/>
    </row>
    <row r="644" spans="1:1" ht="12.75" customHeight="1" x14ac:dyDescent="0.2">
      <c r="A644" s="64"/>
    </row>
    <row r="645" spans="1:1" ht="12.75" customHeight="1" x14ac:dyDescent="0.2">
      <c r="A645" s="64"/>
    </row>
    <row r="646" spans="1:1" ht="12.75" customHeight="1" x14ac:dyDescent="0.2">
      <c r="A646" s="64"/>
    </row>
    <row r="647" spans="1:1" ht="12.75" customHeight="1" x14ac:dyDescent="0.2">
      <c r="A647" s="64"/>
    </row>
    <row r="648" spans="1:1" ht="12.75" customHeight="1" x14ac:dyDescent="0.2">
      <c r="A648" s="64"/>
    </row>
    <row r="649" spans="1:1" ht="12.75" customHeight="1" x14ac:dyDescent="0.2">
      <c r="A649" s="64"/>
    </row>
    <row r="650" spans="1:1" ht="12.75" customHeight="1" x14ac:dyDescent="0.2">
      <c r="A650" s="64"/>
    </row>
    <row r="651" spans="1:1" ht="12.75" customHeight="1" x14ac:dyDescent="0.2">
      <c r="A651" s="64"/>
    </row>
    <row r="652" spans="1:1" ht="12.75" customHeight="1" x14ac:dyDescent="0.2">
      <c r="A652" s="64"/>
    </row>
    <row r="653" spans="1:1" ht="12.75" customHeight="1" x14ac:dyDescent="0.2">
      <c r="A653" s="64"/>
    </row>
    <row r="654" spans="1:1" ht="12.75" customHeight="1" x14ac:dyDescent="0.2">
      <c r="A654" s="64"/>
    </row>
    <row r="655" spans="1:1" ht="12.75" customHeight="1" x14ac:dyDescent="0.2">
      <c r="A655" s="64"/>
    </row>
    <row r="656" spans="1:1" ht="12.75" customHeight="1" x14ac:dyDescent="0.2">
      <c r="A656" s="64"/>
    </row>
    <row r="657" spans="1:1" ht="12.75" customHeight="1" x14ac:dyDescent="0.2">
      <c r="A657" s="64"/>
    </row>
    <row r="658" spans="1:1" ht="12.75" customHeight="1" x14ac:dyDescent="0.2">
      <c r="A658" s="64"/>
    </row>
    <row r="659" spans="1:1" ht="12.75" customHeight="1" x14ac:dyDescent="0.2">
      <c r="A659" s="64"/>
    </row>
    <row r="660" spans="1:1" ht="12.75" customHeight="1" x14ac:dyDescent="0.2">
      <c r="A660" s="64"/>
    </row>
    <row r="661" spans="1:1" ht="12.75" customHeight="1" x14ac:dyDescent="0.2">
      <c r="A661" s="64"/>
    </row>
    <row r="662" spans="1:1" ht="12.75" customHeight="1" x14ac:dyDescent="0.2">
      <c r="A662" s="64"/>
    </row>
    <row r="663" spans="1:1" ht="12.75" customHeight="1" x14ac:dyDescent="0.2">
      <c r="A663" s="64"/>
    </row>
    <row r="664" spans="1:1" ht="12.75" customHeight="1" x14ac:dyDescent="0.2">
      <c r="A664" s="64"/>
    </row>
    <row r="665" spans="1:1" ht="12.75" customHeight="1" x14ac:dyDescent="0.2">
      <c r="A665" s="64"/>
    </row>
    <row r="666" spans="1:1" ht="12.75" customHeight="1" x14ac:dyDescent="0.2">
      <c r="A666" s="64"/>
    </row>
    <row r="667" spans="1:1" ht="12.75" customHeight="1" x14ac:dyDescent="0.2">
      <c r="A667" s="64"/>
    </row>
    <row r="668" spans="1:1" ht="12.75" customHeight="1" x14ac:dyDescent="0.2">
      <c r="A668" s="64"/>
    </row>
    <row r="669" spans="1:1" ht="12.75" customHeight="1" x14ac:dyDescent="0.2">
      <c r="A669" s="64"/>
    </row>
    <row r="670" spans="1:1" ht="12.75" customHeight="1" x14ac:dyDescent="0.2">
      <c r="A670" s="64"/>
    </row>
    <row r="671" spans="1:1" ht="12.75" customHeight="1" x14ac:dyDescent="0.2">
      <c r="A671" s="64"/>
    </row>
    <row r="672" spans="1:1" ht="12.75" customHeight="1" x14ac:dyDescent="0.2">
      <c r="A672" s="64"/>
    </row>
    <row r="673" spans="1:1" ht="12.75" customHeight="1" x14ac:dyDescent="0.2">
      <c r="A673" s="64"/>
    </row>
    <row r="674" spans="1:1" ht="12.75" customHeight="1" x14ac:dyDescent="0.2">
      <c r="A674" s="64"/>
    </row>
    <row r="675" spans="1:1" ht="12.75" customHeight="1" x14ac:dyDescent="0.2">
      <c r="A675" s="64"/>
    </row>
    <row r="676" spans="1:1" ht="12.75" customHeight="1" x14ac:dyDescent="0.2">
      <c r="A676" s="64"/>
    </row>
    <row r="677" spans="1:1" ht="12.75" customHeight="1" x14ac:dyDescent="0.2">
      <c r="A677" s="64"/>
    </row>
    <row r="678" spans="1:1" ht="12.75" customHeight="1" x14ac:dyDescent="0.2">
      <c r="A678" s="64"/>
    </row>
    <row r="679" spans="1:1" ht="12.75" customHeight="1" x14ac:dyDescent="0.2">
      <c r="A679" s="64"/>
    </row>
    <row r="680" spans="1:1" ht="12.75" customHeight="1" x14ac:dyDescent="0.2">
      <c r="A680" s="64"/>
    </row>
    <row r="681" spans="1:1" ht="12.75" customHeight="1" x14ac:dyDescent="0.2">
      <c r="A681" s="64"/>
    </row>
    <row r="682" spans="1:1" ht="12.75" customHeight="1" x14ac:dyDescent="0.2">
      <c r="A682" s="64"/>
    </row>
    <row r="683" spans="1:1" ht="12.75" customHeight="1" x14ac:dyDescent="0.2">
      <c r="A683" s="64"/>
    </row>
    <row r="684" spans="1:1" ht="12.75" customHeight="1" x14ac:dyDescent="0.2">
      <c r="A684" s="64"/>
    </row>
    <row r="685" spans="1:1" ht="12.75" customHeight="1" x14ac:dyDescent="0.2">
      <c r="A685" s="64"/>
    </row>
    <row r="686" spans="1:1" ht="12.75" customHeight="1" x14ac:dyDescent="0.2">
      <c r="A686" s="64"/>
    </row>
    <row r="687" spans="1:1" ht="12.75" customHeight="1" x14ac:dyDescent="0.2">
      <c r="A687" s="64"/>
    </row>
    <row r="688" spans="1:1" ht="12.75" customHeight="1" x14ac:dyDescent="0.2">
      <c r="A688" s="64"/>
    </row>
    <row r="689" spans="1:1" ht="12.75" customHeight="1" x14ac:dyDescent="0.2">
      <c r="A689" s="64"/>
    </row>
    <row r="690" spans="1:1" ht="12.75" customHeight="1" x14ac:dyDescent="0.2">
      <c r="A690" s="64"/>
    </row>
    <row r="691" spans="1:1" ht="12.75" customHeight="1" x14ac:dyDescent="0.2">
      <c r="A691" s="64"/>
    </row>
    <row r="692" spans="1:1" ht="12.75" customHeight="1" x14ac:dyDescent="0.2">
      <c r="A692" s="64"/>
    </row>
    <row r="693" spans="1:1" ht="12.75" customHeight="1" x14ac:dyDescent="0.2">
      <c r="A693" s="64"/>
    </row>
    <row r="694" spans="1:1" ht="12.75" customHeight="1" x14ac:dyDescent="0.2">
      <c r="A694" s="64"/>
    </row>
    <row r="695" spans="1:1" ht="12.75" customHeight="1" x14ac:dyDescent="0.2">
      <c r="A695" s="64"/>
    </row>
    <row r="696" spans="1:1" ht="12.75" customHeight="1" x14ac:dyDescent="0.2">
      <c r="A696" s="64"/>
    </row>
    <row r="697" spans="1:1" ht="12.75" customHeight="1" x14ac:dyDescent="0.2">
      <c r="A697" s="64"/>
    </row>
    <row r="698" spans="1:1" ht="12.75" customHeight="1" x14ac:dyDescent="0.2">
      <c r="A698" s="64"/>
    </row>
    <row r="699" spans="1:1" ht="12.75" customHeight="1" x14ac:dyDescent="0.2">
      <c r="A699" s="64"/>
    </row>
    <row r="700" spans="1:1" ht="12.75" customHeight="1" x14ac:dyDescent="0.2">
      <c r="A700" s="64"/>
    </row>
    <row r="701" spans="1:1" ht="12.75" customHeight="1" x14ac:dyDescent="0.2">
      <c r="A701" s="64"/>
    </row>
    <row r="702" spans="1:1" ht="12.75" customHeight="1" x14ac:dyDescent="0.2">
      <c r="A702" s="64"/>
    </row>
    <row r="703" spans="1:1" ht="12.75" customHeight="1" x14ac:dyDescent="0.2">
      <c r="A703" s="64"/>
    </row>
    <row r="704" spans="1:1" ht="12.75" customHeight="1" x14ac:dyDescent="0.2">
      <c r="A704" s="64"/>
    </row>
    <row r="705" spans="1:1" ht="12.75" customHeight="1" x14ac:dyDescent="0.2">
      <c r="A705" s="64"/>
    </row>
    <row r="706" spans="1:1" ht="12.75" customHeight="1" x14ac:dyDescent="0.2">
      <c r="A706" s="64"/>
    </row>
    <row r="707" spans="1:1" ht="12.75" customHeight="1" x14ac:dyDescent="0.2">
      <c r="A707" s="64"/>
    </row>
    <row r="708" spans="1:1" ht="12.75" customHeight="1" x14ac:dyDescent="0.2">
      <c r="A708" s="64"/>
    </row>
    <row r="709" spans="1:1" ht="12.75" customHeight="1" x14ac:dyDescent="0.2">
      <c r="A709" s="64"/>
    </row>
    <row r="710" spans="1:1" ht="12.75" customHeight="1" x14ac:dyDescent="0.2">
      <c r="A710" s="64"/>
    </row>
    <row r="711" spans="1:1" ht="12.75" customHeight="1" x14ac:dyDescent="0.2">
      <c r="A711" s="64"/>
    </row>
    <row r="712" spans="1:1" ht="12.75" customHeight="1" x14ac:dyDescent="0.2">
      <c r="A712" s="64"/>
    </row>
    <row r="713" spans="1:1" ht="12.75" customHeight="1" x14ac:dyDescent="0.2">
      <c r="A713" s="64"/>
    </row>
    <row r="714" spans="1:1" ht="12.75" customHeight="1" x14ac:dyDescent="0.2">
      <c r="A714" s="64"/>
    </row>
    <row r="715" spans="1:1" ht="12.75" customHeight="1" x14ac:dyDescent="0.2">
      <c r="A715" s="64"/>
    </row>
    <row r="716" spans="1:1" ht="12.75" customHeight="1" x14ac:dyDescent="0.2">
      <c r="A716" s="64"/>
    </row>
    <row r="717" spans="1:1" ht="12.75" customHeight="1" x14ac:dyDescent="0.2">
      <c r="A717" s="64"/>
    </row>
    <row r="718" spans="1:1" ht="12.75" customHeight="1" x14ac:dyDescent="0.2">
      <c r="A718" s="64"/>
    </row>
    <row r="719" spans="1:1" ht="12.75" customHeight="1" x14ac:dyDescent="0.2">
      <c r="A719" s="64"/>
    </row>
    <row r="720" spans="1:1" ht="12.75" customHeight="1" x14ac:dyDescent="0.2">
      <c r="A720" s="64"/>
    </row>
    <row r="721" spans="1:1" ht="12.75" customHeight="1" x14ac:dyDescent="0.2">
      <c r="A721" s="64"/>
    </row>
    <row r="722" spans="1:1" ht="12.75" customHeight="1" x14ac:dyDescent="0.2">
      <c r="A722" s="64"/>
    </row>
    <row r="723" spans="1:1" ht="12.75" customHeight="1" x14ac:dyDescent="0.2">
      <c r="A723" s="64"/>
    </row>
    <row r="724" spans="1:1" ht="12.75" customHeight="1" x14ac:dyDescent="0.2">
      <c r="A724" s="64"/>
    </row>
    <row r="725" spans="1:1" ht="12.75" customHeight="1" x14ac:dyDescent="0.2">
      <c r="A725" s="64"/>
    </row>
    <row r="726" spans="1:1" ht="12.75" customHeight="1" x14ac:dyDescent="0.2">
      <c r="A726" s="64"/>
    </row>
    <row r="727" spans="1:1" ht="12.75" customHeight="1" x14ac:dyDescent="0.2">
      <c r="A727" s="64"/>
    </row>
    <row r="728" spans="1:1" ht="12.75" customHeight="1" x14ac:dyDescent="0.2">
      <c r="A728" s="64"/>
    </row>
    <row r="729" spans="1:1" ht="12.75" customHeight="1" x14ac:dyDescent="0.2">
      <c r="A729" s="64"/>
    </row>
    <row r="730" spans="1:1" ht="12.75" customHeight="1" x14ac:dyDescent="0.2">
      <c r="A730" s="64"/>
    </row>
    <row r="731" spans="1:1" ht="12.75" customHeight="1" x14ac:dyDescent="0.2">
      <c r="A731" s="64"/>
    </row>
    <row r="732" spans="1:1" ht="12.75" customHeight="1" x14ac:dyDescent="0.2">
      <c r="A732" s="64"/>
    </row>
    <row r="733" spans="1:1" ht="12.75" customHeight="1" x14ac:dyDescent="0.2">
      <c r="A733" s="64"/>
    </row>
    <row r="734" spans="1:1" ht="12.75" customHeight="1" x14ac:dyDescent="0.2">
      <c r="A734" s="64"/>
    </row>
    <row r="735" spans="1:1" ht="12.75" customHeight="1" x14ac:dyDescent="0.2">
      <c r="A735" s="64"/>
    </row>
    <row r="736" spans="1:1" ht="12.75" customHeight="1" x14ac:dyDescent="0.2">
      <c r="A736" s="64"/>
    </row>
    <row r="737" spans="1:1" ht="12.75" customHeight="1" x14ac:dyDescent="0.2">
      <c r="A737" s="64"/>
    </row>
    <row r="738" spans="1:1" ht="12.75" customHeight="1" x14ac:dyDescent="0.2">
      <c r="A738" s="64"/>
    </row>
    <row r="739" spans="1:1" ht="12.75" customHeight="1" x14ac:dyDescent="0.2">
      <c r="A739" s="64"/>
    </row>
    <row r="740" spans="1:1" ht="12.75" customHeight="1" x14ac:dyDescent="0.2">
      <c r="A740" s="64"/>
    </row>
    <row r="741" spans="1:1" ht="12.75" customHeight="1" x14ac:dyDescent="0.2">
      <c r="A741" s="64"/>
    </row>
    <row r="742" spans="1:1" ht="12.75" customHeight="1" x14ac:dyDescent="0.2">
      <c r="A742" s="64"/>
    </row>
    <row r="743" spans="1:1" ht="12.75" customHeight="1" x14ac:dyDescent="0.2">
      <c r="A743" s="64"/>
    </row>
    <row r="744" spans="1:1" ht="12.75" customHeight="1" x14ac:dyDescent="0.2">
      <c r="A744" s="64"/>
    </row>
    <row r="745" spans="1:1" ht="12.75" customHeight="1" x14ac:dyDescent="0.2">
      <c r="A745" s="64"/>
    </row>
    <row r="746" spans="1:1" ht="12.75" customHeight="1" x14ac:dyDescent="0.2">
      <c r="A746" s="64"/>
    </row>
    <row r="747" spans="1:1" ht="12.75" customHeight="1" x14ac:dyDescent="0.2">
      <c r="A747" s="64"/>
    </row>
    <row r="748" spans="1:1" ht="12.75" customHeight="1" x14ac:dyDescent="0.2">
      <c r="A748" s="64"/>
    </row>
    <row r="749" spans="1:1" ht="12.75" customHeight="1" x14ac:dyDescent="0.2">
      <c r="A749" s="64"/>
    </row>
    <row r="750" spans="1:1" ht="12.75" customHeight="1" x14ac:dyDescent="0.2">
      <c r="A750" s="64"/>
    </row>
    <row r="751" spans="1:1" ht="12.75" customHeight="1" x14ac:dyDescent="0.2">
      <c r="A751" s="64"/>
    </row>
    <row r="752" spans="1:1" ht="12.75" customHeight="1" x14ac:dyDescent="0.2">
      <c r="A752" s="64"/>
    </row>
    <row r="753" spans="1:1" ht="12.75" customHeight="1" x14ac:dyDescent="0.2">
      <c r="A753" s="64"/>
    </row>
    <row r="754" spans="1:1" ht="12.75" customHeight="1" x14ac:dyDescent="0.2">
      <c r="A754" s="64"/>
    </row>
    <row r="755" spans="1:1" ht="12.75" customHeight="1" x14ac:dyDescent="0.2">
      <c r="A755" s="64"/>
    </row>
    <row r="756" spans="1:1" ht="12.75" customHeight="1" x14ac:dyDescent="0.2">
      <c r="A756" s="64"/>
    </row>
    <row r="757" spans="1:1" ht="12.75" customHeight="1" x14ac:dyDescent="0.2">
      <c r="A757" s="64"/>
    </row>
    <row r="758" spans="1:1" ht="12.75" customHeight="1" x14ac:dyDescent="0.2">
      <c r="A758" s="64"/>
    </row>
    <row r="759" spans="1:1" ht="12.75" customHeight="1" x14ac:dyDescent="0.2">
      <c r="A759" s="64"/>
    </row>
    <row r="760" spans="1:1" ht="12.75" customHeight="1" x14ac:dyDescent="0.2">
      <c r="A760" s="64"/>
    </row>
    <row r="761" spans="1:1" ht="12.75" customHeight="1" x14ac:dyDescent="0.2">
      <c r="A761" s="64"/>
    </row>
    <row r="762" spans="1:1" ht="12.75" customHeight="1" x14ac:dyDescent="0.2">
      <c r="A762" s="64"/>
    </row>
    <row r="763" spans="1:1" ht="12.75" customHeight="1" x14ac:dyDescent="0.2">
      <c r="A763" s="64"/>
    </row>
    <row r="764" spans="1:1" ht="12.75" customHeight="1" x14ac:dyDescent="0.2">
      <c r="A764" s="64"/>
    </row>
    <row r="765" spans="1:1" ht="12.75" customHeight="1" x14ac:dyDescent="0.2">
      <c r="A765" s="64"/>
    </row>
    <row r="766" spans="1:1" ht="12.75" customHeight="1" x14ac:dyDescent="0.2">
      <c r="A766" s="64"/>
    </row>
    <row r="767" spans="1:1" ht="12.75" customHeight="1" x14ac:dyDescent="0.2">
      <c r="A767" s="64"/>
    </row>
    <row r="768" spans="1:1" ht="12.75" customHeight="1" x14ac:dyDescent="0.2">
      <c r="A768" s="64"/>
    </row>
    <row r="769" spans="1:1" ht="12.75" customHeight="1" x14ac:dyDescent="0.2">
      <c r="A769" s="64"/>
    </row>
    <row r="770" spans="1:1" ht="12.75" customHeight="1" x14ac:dyDescent="0.2">
      <c r="A770" s="64"/>
    </row>
    <row r="771" spans="1:1" ht="12.75" customHeight="1" x14ac:dyDescent="0.2">
      <c r="A771" s="64"/>
    </row>
    <row r="772" spans="1:1" ht="12.75" customHeight="1" x14ac:dyDescent="0.2">
      <c r="A772" s="64"/>
    </row>
    <row r="773" spans="1:1" ht="12.75" customHeight="1" x14ac:dyDescent="0.2">
      <c r="A773" s="64"/>
    </row>
    <row r="774" spans="1:1" ht="12.75" customHeight="1" x14ac:dyDescent="0.2">
      <c r="A774" s="64"/>
    </row>
    <row r="775" spans="1:1" ht="12.75" customHeight="1" x14ac:dyDescent="0.2">
      <c r="A775" s="64"/>
    </row>
    <row r="776" spans="1:1" ht="12.75" customHeight="1" x14ac:dyDescent="0.2">
      <c r="A776" s="64"/>
    </row>
    <row r="777" spans="1:1" ht="12.75" customHeight="1" x14ac:dyDescent="0.2">
      <c r="A777" s="64"/>
    </row>
    <row r="778" spans="1:1" ht="12.75" customHeight="1" x14ac:dyDescent="0.2">
      <c r="A778" s="64"/>
    </row>
    <row r="779" spans="1:1" ht="12.75" customHeight="1" x14ac:dyDescent="0.2">
      <c r="A779" s="64"/>
    </row>
    <row r="780" spans="1:1" ht="12.75" customHeight="1" x14ac:dyDescent="0.2">
      <c r="A780" s="64"/>
    </row>
    <row r="781" spans="1:1" ht="12.75" customHeight="1" x14ac:dyDescent="0.2">
      <c r="A781" s="64"/>
    </row>
    <row r="782" spans="1:1" ht="12.75" customHeight="1" x14ac:dyDescent="0.2">
      <c r="A782" s="64"/>
    </row>
    <row r="783" spans="1:1" ht="12.75" customHeight="1" x14ac:dyDescent="0.2">
      <c r="A783" s="64"/>
    </row>
    <row r="784" spans="1:1" ht="12.75" customHeight="1" x14ac:dyDescent="0.2">
      <c r="A784" s="64"/>
    </row>
    <row r="785" spans="1:1" ht="12.75" customHeight="1" x14ac:dyDescent="0.2">
      <c r="A785" s="64"/>
    </row>
    <row r="786" spans="1:1" ht="12.75" customHeight="1" x14ac:dyDescent="0.2">
      <c r="A786" s="64"/>
    </row>
    <row r="787" spans="1:1" ht="12.75" customHeight="1" x14ac:dyDescent="0.2">
      <c r="A787" s="64"/>
    </row>
    <row r="788" spans="1:1" ht="12.75" customHeight="1" x14ac:dyDescent="0.2">
      <c r="A788" s="64"/>
    </row>
    <row r="789" spans="1:1" ht="12.75" customHeight="1" x14ac:dyDescent="0.2">
      <c r="A789" s="64"/>
    </row>
    <row r="790" spans="1:1" ht="12.75" customHeight="1" x14ac:dyDescent="0.2">
      <c r="A790" s="64"/>
    </row>
    <row r="791" spans="1:1" ht="12.75" customHeight="1" x14ac:dyDescent="0.2">
      <c r="A791" s="64"/>
    </row>
    <row r="792" spans="1:1" ht="12.75" customHeight="1" x14ac:dyDescent="0.2">
      <c r="A792" s="64"/>
    </row>
    <row r="793" spans="1:1" ht="12.75" customHeight="1" x14ac:dyDescent="0.2">
      <c r="A793" s="64"/>
    </row>
    <row r="794" spans="1:1" ht="12.75" customHeight="1" x14ac:dyDescent="0.2">
      <c r="A794" s="64"/>
    </row>
    <row r="795" spans="1:1" ht="12.75" customHeight="1" x14ac:dyDescent="0.2">
      <c r="A795" s="64"/>
    </row>
    <row r="796" spans="1:1" ht="12.75" customHeight="1" x14ac:dyDescent="0.2">
      <c r="A796" s="64"/>
    </row>
    <row r="797" spans="1:1" ht="12.75" customHeight="1" x14ac:dyDescent="0.2">
      <c r="A797" s="64"/>
    </row>
    <row r="798" spans="1:1" ht="12.75" customHeight="1" x14ac:dyDescent="0.2">
      <c r="A798" s="64"/>
    </row>
    <row r="799" spans="1:1" ht="12.75" customHeight="1" x14ac:dyDescent="0.2">
      <c r="A799" s="64"/>
    </row>
    <row r="800" spans="1:1" ht="12.75" customHeight="1" x14ac:dyDescent="0.2">
      <c r="A800" s="64"/>
    </row>
    <row r="801" spans="1:1" ht="12.75" customHeight="1" x14ac:dyDescent="0.2">
      <c r="A801" s="64"/>
    </row>
    <row r="802" spans="1:1" ht="12.75" customHeight="1" x14ac:dyDescent="0.2">
      <c r="A802" s="64"/>
    </row>
    <row r="803" spans="1:1" ht="12.75" customHeight="1" x14ac:dyDescent="0.2">
      <c r="A803" s="64"/>
    </row>
    <row r="804" spans="1:1" ht="12.75" customHeight="1" x14ac:dyDescent="0.2">
      <c r="A804" s="64"/>
    </row>
    <row r="805" spans="1:1" ht="12.75" customHeight="1" x14ac:dyDescent="0.2">
      <c r="A805" s="64"/>
    </row>
    <row r="806" spans="1:1" ht="12.75" customHeight="1" x14ac:dyDescent="0.2">
      <c r="A806" s="64"/>
    </row>
    <row r="807" spans="1:1" ht="12.75" customHeight="1" x14ac:dyDescent="0.2">
      <c r="A807" s="64"/>
    </row>
    <row r="808" spans="1:1" ht="12.75" customHeight="1" x14ac:dyDescent="0.2">
      <c r="A808" s="64"/>
    </row>
    <row r="809" spans="1:1" ht="12.75" customHeight="1" x14ac:dyDescent="0.2">
      <c r="A809" s="64"/>
    </row>
    <row r="810" spans="1:1" ht="12.75" customHeight="1" x14ac:dyDescent="0.2">
      <c r="A810" s="64"/>
    </row>
    <row r="811" spans="1:1" ht="12.75" customHeight="1" x14ac:dyDescent="0.2">
      <c r="A811" s="64"/>
    </row>
    <row r="812" spans="1:1" ht="12.75" customHeight="1" x14ac:dyDescent="0.2">
      <c r="A812" s="64"/>
    </row>
    <row r="813" spans="1:1" ht="12.75" customHeight="1" x14ac:dyDescent="0.2">
      <c r="A813" s="64"/>
    </row>
    <row r="814" spans="1:1" ht="12.75" customHeight="1" x14ac:dyDescent="0.2">
      <c r="A814" s="64"/>
    </row>
    <row r="815" spans="1:1" ht="12.75" customHeight="1" x14ac:dyDescent="0.2">
      <c r="A815" s="64"/>
    </row>
    <row r="816" spans="1:1" ht="12.75" customHeight="1" x14ac:dyDescent="0.2">
      <c r="A816" s="64"/>
    </row>
    <row r="817" spans="1:1" ht="12.75" customHeight="1" x14ac:dyDescent="0.2">
      <c r="A817" s="64"/>
    </row>
    <row r="818" spans="1:1" ht="12.75" customHeight="1" x14ac:dyDescent="0.2">
      <c r="A818" s="64"/>
    </row>
    <row r="819" spans="1:1" ht="12.75" customHeight="1" x14ac:dyDescent="0.2">
      <c r="A819" s="64"/>
    </row>
    <row r="820" spans="1:1" ht="12.75" customHeight="1" x14ac:dyDescent="0.2">
      <c r="A820" s="64"/>
    </row>
    <row r="821" spans="1:1" ht="12.75" customHeight="1" x14ac:dyDescent="0.2">
      <c r="A821" s="64"/>
    </row>
    <row r="822" spans="1:1" ht="12.75" customHeight="1" x14ac:dyDescent="0.2">
      <c r="A822" s="64"/>
    </row>
    <row r="823" spans="1:1" ht="12.75" customHeight="1" x14ac:dyDescent="0.2">
      <c r="A823" s="64"/>
    </row>
    <row r="824" spans="1:1" ht="12.75" customHeight="1" x14ac:dyDescent="0.2">
      <c r="A824" s="64"/>
    </row>
    <row r="825" spans="1:1" ht="12.75" customHeight="1" x14ac:dyDescent="0.2">
      <c r="A825" s="64"/>
    </row>
    <row r="826" spans="1:1" ht="12.75" customHeight="1" x14ac:dyDescent="0.2">
      <c r="A826" s="64"/>
    </row>
    <row r="827" spans="1:1" ht="12.75" customHeight="1" x14ac:dyDescent="0.2">
      <c r="A827" s="64"/>
    </row>
    <row r="828" spans="1:1" ht="12.75" customHeight="1" x14ac:dyDescent="0.2">
      <c r="A828" s="64"/>
    </row>
    <row r="829" spans="1:1" ht="12.75" customHeight="1" x14ac:dyDescent="0.2">
      <c r="A829" s="64"/>
    </row>
    <row r="830" spans="1:1" ht="12.75" customHeight="1" x14ac:dyDescent="0.2">
      <c r="A830" s="64"/>
    </row>
    <row r="831" spans="1:1" ht="12.75" customHeight="1" x14ac:dyDescent="0.2">
      <c r="A831" s="64"/>
    </row>
    <row r="832" spans="1:1" ht="12.75" customHeight="1" x14ac:dyDescent="0.2">
      <c r="A832" s="64"/>
    </row>
    <row r="833" spans="1:1" ht="12.75" customHeight="1" x14ac:dyDescent="0.2">
      <c r="A833" s="64"/>
    </row>
    <row r="834" spans="1:1" ht="12.75" customHeight="1" x14ac:dyDescent="0.2">
      <c r="A834" s="64"/>
    </row>
    <row r="835" spans="1:1" ht="12.75" customHeight="1" x14ac:dyDescent="0.2">
      <c r="A835" s="64"/>
    </row>
    <row r="836" spans="1:1" ht="12.75" customHeight="1" x14ac:dyDescent="0.2">
      <c r="A836" s="64"/>
    </row>
    <row r="837" spans="1:1" ht="12.75" customHeight="1" x14ac:dyDescent="0.2">
      <c r="A837" s="64"/>
    </row>
    <row r="838" spans="1:1" ht="12.75" customHeight="1" x14ac:dyDescent="0.2">
      <c r="A838" s="64"/>
    </row>
    <row r="839" spans="1:1" ht="12.75" customHeight="1" x14ac:dyDescent="0.2">
      <c r="A839" s="64"/>
    </row>
    <row r="840" spans="1:1" ht="12.75" customHeight="1" x14ac:dyDescent="0.2">
      <c r="A840" s="64"/>
    </row>
    <row r="841" spans="1:1" ht="12.75" customHeight="1" x14ac:dyDescent="0.2">
      <c r="A841" s="64"/>
    </row>
    <row r="842" spans="1:1" ht="12.75" customHeight="1" x14ac:dyDescent="0.2">
      <c r="A842" s="64"/>
    </row>
    <row r="843" spans="1:1" ht="12.75" customHeight="1" x14ac:dyDescent="0.2">
      <c r="A843" s="64"/>
    </row>
    <row r="844" spans="1:1" ht="12.75" customHeight="1" x14ac:dyDescent="0.2">
      <c r="A844" s="64"/>
    </row>
    <row r="845" spans="1:1" ht="12.75" customHeight="1" x14ac:dyDescent="0.2">
      <c r="A845" s="64"/>
    </row>
    <row r="846" spans="1:1" ht="12.75" customHeight="1" x14ac:dyDescent="0.2">
      <c r="A846" s="64"/>
    </row>
    <row r="847" spans="1:1" ht="12.75" customHeight="1" x14ac:dyDescent="0.2">
      <c r="A847" s="64"/>
    </row>
    <row r="848" spans="1:1" ht="12.75" customHeight="1" x14ac:dyDescent="0.2">
      <c r="A848" s="64"/>
    </row>
    <row r="849" spans="1:1" ht="12.75" customHeight="1" x14ac:dyDescent="0.2">
      <c r="A849" s="64"/>
    </row>
    <row r="850" spans="1:1" ht="12.75" customHeight="1" x14ac:dyDescent="0.2">
      <c r="A850" s="64"/>
    </row>
    <row r="851" spans="1:1" ht="12.75" customHeight="1" x14ac:dyDescent="0.2">
      <c r="A851" s="64"/>
    </row>
    <row r="852" spans="1:1" ht="12.75" customHeight="1" x14ac:dyDescent="0.2">
      <c r="A852" s="64"/>
    </row>
    <row r="853" spans="1:1" ht="12.75" customHeight="1" x14ac:dyDescent="0.2">
      <c r="A853" s="64"/>
    </row>
    <row r="854" spans="1:1" ht="12.75" customHeight="1" x14ac:dyDescent="0.2">
      <c r="A854" s="64"/>
    </row>
    <row r="855" spans="1:1" ht="12.75" customHeight="1" x14ac:dyDescent="0.2">
      <c r="A855" s="64"/>
    </row>
    <row r="856" spans="1:1" ht="12.75" customHeight="1" x14ac:dyDescent="0.2">
      <c r="A856" s="64"/>
    </row>
    <row r="857" spans="1:1" ht="12.75" customHeight="1" x14ac:dyDescent="0.2">
      <c r="A857" s="64"/>
    </row>
    <row r="858" spans="1:1" ht="12.75" customHeight="1" x14ac:dyDescent="0.2">
      <c r="A858" s="64"/>
    </row>
    <row r="859" spans="1:1" ht="12.75" customHeight="1" x14ac:dyDescent="0.2">
      <c r="A859" s="64"/>
    </row>
    <row r="860" spans="1:1" ht="12.75" customHeight="1" x14ac:dyDescent="0.2">
      <c r="A860" s="64"/>
    </row>
    <row r="861" spans="1:1" ht="12.75" customHeight="1" x14ac:dyDescent="0.2">
      <c r="A861" s="64"/>
    </row>
    <row r="862" spans="1:1" ht="12.75" customHeight="1" x14ac:dyDescent="0.2">
      <c r="A862" s="64"/>
    </row>
    <row r="863" spans="1:1" ht="12.75" customHeight="1" x14ac:dyDescent="0.2">
      <c r="A863" s="64"/>
    </row>
    <row r="864" spans="1:1" ht="12.75" customHeight="1" x14ac:dyDescent="0.2">
      <c r="A864" s="64"/>
    </row>
    <row r="865" spans="1:1" ht="12.75" customHeight="1" x14ac:dyDescent="0.2">
      <c r="A865" s="64"/>
    </row>
    <row r="866" spans="1:1" ht="12.75" customHeight="1" x14ac:dyDescent="0.2">
      <c r="A866" s="64"/>
    </row>
    <row r="867" spans="1:1" ht="12.75" customHeight="1" x14ac:dyDescent="0.2">
      <c r="A867" s="64"/>
    </row>
    <row r="868" spans="1:1" ht="12.75" customHeight="1" x14ac:dyDescent="0.2">
      <c r="A868" s="64"/>
    </row>
    <row r="869" spans="1:1" ht="12.75" customHeight="1" x14ac:dyDescent="0.2">
      <c r="A869" s="64"/>
    </row>
    <row r="870" spans="1:1" ht="12.75" customHeight="1" x14ac:dyDescent="0.2">
      <c r="A870" s="64"/>
    </row>
    <row r="871" spans="1:1" ht="12.75" customHeight="1" x14ac:dyDescent="0.2">
      <c r="A871" s="64"/>
    </row>
    <row r="872" spans="1:1" ht="12.75" customHeight="1" x14ac:dyDescent="0.2">
      <c r="A872" s="64"/>
    </row>
    <row r="873" spans="1:1" ht="12.75" customHeight="1" x14ac:dyDescent="0.2">
      <c r="A873" s="64"/>
    </row>
    <row r="874" spans="1:1" ht="12.75" customHeight="1" x14ac:dyDescent="0.2">
      <c r="A874" s="64"/>
    </row>
    <row r="875" spans="1:1" ht="12.75" customHeight="1" x14ac:dyDescent="0.2">
      <c r="A875" s="64"/>
    </row>
    <row r="876" spans="1:1" ht="12.75" customHeight="1" x14ac:dyDescent="0.2">
      <c r="A876" s="64"/>
    </row>
    <row r="877" spans="1:1" ht="12.75" customHeight="1" x14ac:dyDescent="0.2">
      <c r="A877" s="64"/>
    </row>
    <row r="878" spans="1:1" ht="12.75" customHeight="1" x14ac:dyDescent="0.2">
      <c r="A878" s="64"/>
    </row>
    <row r="879" spans="1:1" ht="12.75" customHeight="1" x14ac:dyDescent="0.2">
      <c r="A879" s="64"/>
    </row>
    <row r="880" spans="1:1" ht="12.75" customHeight="1" x14ac:dyDescent="0.2">
      <c r="A880" s="64"/>
    </row>
    <row r="881" spans="1:1" ht="12.75" customHeight="1" x14ac:dyDescent="0.2">
      <c r="A881" s="64"/>
    </row>
    <row r="882" spans="1:1" ht="12.75" customHeight="1" x14ac:dyDescent="0.2">
      <c r="A882" s="64"/>
    </row>
    <row r="883" spans="1:1" ht="12.75" customHeight="1" x14ac:dyDescent="0.2">
      <c r="A883" s="64"/>
    </row>
    <row r="884" spans="1:1" ht="12.75" customHeight="1" x14ac:dyDescent="0.2">
      <c r="A884" s="64"/>
    </row>
    <row r="885" spans="1:1" ht="12.75" customHeight="1" x14ac:dyDescent="0.2">
      <c r="A885" s="64"/>
    </row>
    <row r="886" spans="1:1" ht="12.75" customHeight="1" x14ac:dyDescent="0.2">
      <c r="A886" s="64"/>
    </row>
    <row r="887" spans="1:1" ht="12.75" customHeight="1" x14ac:dyDescent="0.2">
      <c r="A887" s="64"/>
    </row>
    <row r="888" spans="1:1" ht="12.75" customHeight="1" x14ac:dyDescent="0.2">
      <c r="A888" s="64"/>
    </row>
    <row r="889" spans="1:1" ht="12.75" customHeight="1" x14ac:dyDescent="0.2">
      <c r="A889" s="64"/>
    </row>
    <row r="890" spans="1:1" ht="12.75" customHeight="1" x14ac:dyDescent="0.2">
      <c r="A890" s="64"/>
    </row>
    <row r="891" spans="1:1" ht="12.75" customHeight="1" x14ac:dyDescent="0.2">
      <c r="A891" s="64"/>
    </row>
    <row r="892" spans="1:1" ht="12.75" customHeight="1" x14ac:dyDescent="0.2">
      <c r="A892" s="64"/>
    </row>
    <row r="893" spans="1:1" ht="12.75" customHeight="1" x14ac:dyDescent="0.2">
      <c r="A893" s="64"/>
    </row>
    <row r="894" spans="1:1" ht="12.75" customHeight="1" x14ac:dyDescent="0.2">
      <c r="A894" s="64"/>
    </row>
    <row r="895" spans="1:1" ht="12.75" customHeight="1" x14ac:dyDescent="0.2">
      <c r="A895" s="64"/>
    </row>
    <row r="896" spans="1:1" ht="12.75" customHeight="1" x14ac:dyDescent="0.2">
      <c r="A896" s="64"/>
    </row>
    <row r="897" spans="1:1" ht="12.75" customHeight="1" x14ac:dyDescent="0.2">
      <c r="A897" s="64"/>
    </row>
    <row r="898" spans="1:1" ht="12.75" customHeight="1" x14ac:dyDescent="0.2">
      <c r="A898" s="64"/>
    </row>
    <row r="899" spans="1:1" ht="12.75" customHeight="1" x14ac:dyDescent="0.2">
      <c r="A899" s="64"/>
    </row>
    <row r="900" spans="1:1" ht="12.75" customHeight="1" x14ac:dyDescent="0.2">
      <c r="A900" s="64"/>
    </row>
    <row r="901" spans="1:1" ht="12.75" customHeight="1" x14ac:dyDescent="0.2">
      <c r="A901" s="64"/>
    </row>
    <row r="902" spans="1:1" ht="12.75" customHeight="1" x14ac:dyDescent="0.2">
      <c r="A902" s="64"/>
    </row>
    <row r="903" spans="1:1" ht="12.75" customHeight="1" x14ac:dyDescent="0.2">
      <c r="A903" s="64"/>
    </row>
    <row r="904" spans="1:1" ht="12.75" customHeight="1" x14ac:dyDescent="0.2">
      <c r="A904" s="64"/>
    </row>
    <row r="905" spans="1:1" ht="12.75" customHeight="1" x14ac:dyDescent="0.2">
      <c r="A905" s="64"/>
    </row>
    <row r="906" spans="1:1" ht="12.75" customHeight="1" x14ac:dyDescent="0.2">
      <c r="A906" s="64"/>
    </row>
    <row r="907" spans="1:1" ht="12.75" customHeight="1" x14ac:dyDescent="0.2">
      <c r="A907" s="64"/>
    </row>
    <row r="908" spans="1:1" ht="12.75" customHeight="1" x14ac:dyDescent="0.2">
      <c r="A908" s="64"/>
    </row>
    <row r="909" spans="1:1" ht="12.75" customHeight="1" x14ac:dyDescent="0.2">
      <c r="A909" s="64"/>
    </row>
    <row r="910" spans="1:1" ht="12.75" customHeight="1" x14ac:dyDescent="0.2">
      <c r="A910" s="64"/>
    </row>
    <row r="911" spans="1:1" ht="12.75" customHeight="1" x14ac:dyDescent="0.2">
      <c r="A911" s="64"/>
    </row>
    <row r="912" spans="1:1" ht="12.75" customHeight="1" x14ac:dyDescent="0.2">
      <c r="A912" s="64"/>
    </row>
    <row r="913" spans="1:1" ht="12.75" customHeight="1" x14ac:dyDescent="0.2">
      <c r="A913" s="64"/>
    </row>
    <row r="914" spans="1:1" ht="12.75" customHeight="1" x14ac:dyDescent="0.2">
      <c r="A914" s="64"/>
    </row>
    <row r="915" spans="1:1" ht="12.75" customHeight="1" x14ac:dyDescent="0.2">
      <c r="A915" s="64"/>
    </row>
    <row r="916" spans="1:1" ht="12.75" customHeight="1" x14ac:dyDescent="0.2">
      <c r="A916" s="64"/>
    </row>
    <row r="917" spans="1:1" ht="12.75" customHeight="1" x14ac:dyDescent="0.2">
      <c r="A917" s="64"/>
    </row>
    <row r="918" spans="1:1" ht="12.75" customHeight="1" x14ac:dyDescent="0.2">
      <c r="A918" s="64"/>
    </row>
    <row r="919" spans="1:1" ht="12.75" customHeight="1" x14ac:dyDescent="0.2">
      <c r="A919" s="64"/>
    </row>
    <row r="920" spans="1:1" ht="12.75" customHeight="1" x14ac:dyDescent="0.2">
      <c r="A920" s="64"/>
    </row>
    <row r="921" spans="1:1" ht="12.75" customHeight="1" x14ac:dyDescent="0.2">
      <c r="A921" s="64"/>
    </row>
    <row r="922" spans="1:1" ht="12.75" customHeight="1" x14ac:dyDescent="0.2">
      <c r="A922" s="64"/>
    </row>
    <row r="923" spans="1:1" ht="12.75" customHeight="1" x14ac:dyDescent="0.2">
      <c r="A923" s="64"/>
    </row>
    <row r="924" spans="1:1" ht="12.75" customHeight="1" x14ac:dyDescent="0.2">
      <c r="A924" s="64"/>
    </row>
    <row r="925" spans="1:1" ht="12.75" customHeight="1" x14ac:dyDescent="0.2">
      <c r="A925" s="64"/>
    </row>
    <row r="926" spans="1:1" ht="12.75" customHeight="1" x14ac:dyDescent="0.2">
      <c r="A926" s="64"/>
    </row>
    <row r="927" spans="1:1" ht="12.75" customHeight="1" x14ac:dyDescent="0.2">
      <c r="A927" s="64"/>
    </row>
    <row r="928" spans="1:1" ht="12.75" customHeight="1" x14ac:dyDescent="0.2">
      <c r="A928" s="64"/>
    </row>
    <row r="929" spans="1:1" ht="12.75" customHeight="1" x14ac:dyDescent="0.2">
      <c r="A929" s="64"/>
    </row>
    <row r="930" spans="1:1" ht="12.75" customHeight="1" x14ac:dyDescent="0.2">
      <c r="A930" s="64"/>
    </row>
    <row r="931" spans="1:1" ht="12.75" customHeight="1" x14ac:dyDescent="0.2">
      <c r="A931" s="64"/>
    </row>
    <row r="932" spans="1:1" ht="12.75" customHeight="1" x14ac:dyDescent="0.2">
      <c r="A932" s="64"/>
    </row>
    <row r="933" spans="1:1" ht="12.75" customHeight="1" x14ac:dyDescent="0.2">
      <c r="A933" s="64"/>
    </row>
    <row r="934" spans="1:1" ht="12.75" customHeight="1" x14ac:dyDescent="0.2">
      <c r="A934" s="64"/>
    </row>
    <row r="935" spans="1:1" ht="12.75" customHeight="1" x14ac:dyDescent="0.2">
      <c r="A935" s="64"/>
    </row>
    <row r="936" spans="1:1" ht="12.75" customHeight="1" x14ac:dyDescent="0.2">
      <c r="A936" s="64"/>
    </row>
    <row r="937" spans="1:1" ht="12.75" customHeight="1" x14ac:dyDescent="0.2">
      <c r="A937" s="64"/>
    </row>
    <row r="938" spans="1:1" ht="12.75" customHeight="1" x14ac:dyDescent="0.2">
      <c r="A938" s="64"/>
    </row>
    <row r="939" spans="1:1" ht="12.75" customHeight="1" x14ac:dyDescent="0.2">
      <c r="A939" s="64"/>
    </row>
    <row r="940" spans="1:1" ht="12.75" customHeight="1" x14ac:dyDescent="0.2">
      <c r="A940" s="64"/>
    </row>
    <row r="941" spans="1:1" ht="12.75" customHeight="1" x14ac:dyDescent="0.2">
      <c r="A941" s="64"/>
    </row>
    <row r="942" spans="1:1" ht="12.75" customHeight="1" x14ac:dyDescent="0.2">
      <c r="A942" s="64"/>
    </row>
    <row r="943" spans="1:1" ht="12.75" customHeight="1" x14ac:dyDescent="0.2">
      <c r="A943" s="64"/>
    </row>
    <row r="944" spans="1:1" ht="12.75" customHeight="1" x14ac:dyDescent="0.2">
      <c r="A944" s="64"/>
    </row>
    <row r="945" spans="1:1" ht="12.75" customHeight="1" x14ac:dyDescent="0.2">
      <c r="A945" s="64"/>
    </row>
    <row r="946" spans="1:1" ht="12.75" customHeight="1" x14ac:dyDescent="0.2">
      <c r="A946" s="64"/>
    </row>
    <row r="947" spans="1:1" ht="12.75" customHeight="1" x14ac:dyDescent="0.2">
      <c r="A947" s="64"/>
    </row>
    <row r="948" spans="1:1" ht="12.75" customHeight="1" x14ac:dyDescent="0.2">
      <c r="A948" s="64"/>
    </row>
    <row r="949" spans="1:1" ht="12.75" customHeight="1" x14ac:dyDescent="0.2">
      <c r="A949" s="64"/>
    </row>
    <row r="950" spans="1:1" ht="12.75" customHeight="1" x14ac:dyDescent="0.2">
      <c r="A950" s="64"/>
    </row>
    <row r="951" spans="1:1" ht="12.75" customHeight="1" x14ac:dyDescent="0.2">
      <c r="A951" s="64"/>
    </row>
    <row r="952" spans="1:1" ht="12.75" customHeight="1" x14ac:dyDescent="0.2">
      <c r="A952" s="64"/>
    </row>
    <row r="953" spans="1:1" ht="12.75" customHeight="1" x14ac:dyDescent="0.2">
      <c r="A953" s="64"/>
    </row>
    <row r="954" spans="1:1" ht="12.75" customHeight="1" x14ac:dyDescent="0.2">
      <c r="A954" s="64"/>
    </row>
    <row r="955" spans="1:1" ht="12.75" customHeight="1" x14ac:dyDescent="0.2">
      <c r="A955" s="64"/>
    </row>
    <row r="956" spans="1:1" ht="12.75" customHeight="1" x14ac:dyDescent="0.2">
      <c r="A956" s="64"/>
    </row>
    <row r="957" spans="1:1" ht="12.75" customHeight="1" x14ac:dyDescent="0.2">
      <c r="A957" s="64"/>
    </row>
    <row r="958" spans="1:1" ht="12.75" customHeight="1" x14ac:dyDescent="0.2">
      <c r="A958" s="64"/>
    </row>
    <row r="959" spans="1:1" ht="12.75" customHeight="1" x14ac:dyDescent="0.2">
      <c r="A959" s="64"/>
    </row>
    <row r="960" spans="1:1" ht="12.75" customHeight="1" x14ac:dyDescent="0.2">
      <c r="A960" s="64"/>
    </row>
    <row r="961" spans="1:1" ht="12.75" customHeight="1" x14ac:dyDescent="0.2">
      <c r="A961" s="64"/>
    </row>
    <row r="962" spans="1:1" ht="12.75" customHeight="1" x14ac:dyDescent="0.2">
      <c r="A962" s="64"/>
    </row>
    <row r="963" spans="1:1" ht="12.75" customHeight="1" x14ac:dyDescent="0.2">
      <c r="A963" s="64"/>
    </row>
    <row r="964" spans="1:1" ht="12.75" customHeight="1" x14ac:dyDescent="0.2">
      <c r="A964" s="64"/>
    </row>
    <row r="965" spans="1:1" ht="12.75" customHeight="1" x14ac:dyDescent="0.2">
      <c r="A965" s="64"/>
    </row>
    <row r="966" spans="1:1" ht="12.75" customHeight="1" x14ac:dyDescent="0.2">
      <c r="A966" s="64"/>
    </row>
    <row r="967" spans="1:1" ht="12.75" customHeight="1" x14ac:dyDescent="0.2">
      <c r="A967" s="64"/>
    </row>
    <row r="968" spans="1:1" ht="12.75" customHeight="1" x14ac:dyDescent="0.2">
      <c r="A968" s="64"/>
    </row>
    <row r="969" spans="1:1" ht="12.75" customHeight="1" x14ac:dyDescent="0.2">
      <c r="A969" s="64"/>
    </row>
    <row r="970" spans="1:1" ht="12.75" customHeight="1" x14ac:dyDescent="0.2">
      <c r="A970" s="64"/>
    </row>
    <row r="971" spans="1:1" ht="12.75" customHeight="1" x14ac:dyDescent="0.2">
      <c r="A971" s="64"/>
    </row>
    <row r="972" spans="1:1" ht="12.75" customHeight="1" x14ac:dyDescent="0.2">
      <c r="A972" s="64"/>
    </row>
    <row r="973" spans="1:1" ht="12.75" customHeight="1" x14ac:dyDescent="0.2">
      <c r="A973" s="64"/>
    </row>
    <row r="974" spans="1:1" ht="12.75" customHeight="1" x14ac:dyDescent="0.2">
      <c r="A974" s="64"/>
    </row>
    <row r="975" spans="1:1" ht="12.75" customHeight="1" x14ac:dyDescent="0.2">
      <c r="A975" s="64"/>
    </row>
    <row r="976" spans="1:1" ht="12.75" customHeight="1" x14ac:dyDescent="0.2">
      <c r="A976" s="64"/>
    </row>
    <row r="977" spans="1:1" ht="12.75" customHeight="1" x14ac:dyDescent="0.2">
      <c r="A977" s="64"/>
    </row>
    <row r="978" spans="1:1" ht="12.75" customHeight="1" x14ac:dyDescent="0.2">
      <c r="A978" s="64"/>
    </row>
    <row r="979" spans="1:1" ht="12.75" customHeight="1" x14ac:dyDescent="0.2">
      <c r="A979" s="64"/>
    </row>
    <row r="980" spans="1:1" ht="12.75" customHeight="1" x14ac:dyDescent="0.2">
      <c r="A980" s="64"/>
    </row>
    <row r="981" spans="1:1" ht="12.75" customHeight="1" x14ac:dyDescent="0.2">
      <c r="A981" s="64"/>
    </row>
    <row r="982" spans="1:1" ht="12.75" customHeight="1" x14ac:dyDescent="0.2">
      <c r="A982" s="64"/>
    </row>
    <row r="983" spans="1:1" ht="12.75" customHeight="1" x14ac:dyDescent="0.2">
      <c r="A983" s="64"/>
    </row>
    <row r="984" spans="1:1" ht="12.75" customHeight="1" x14ac:dyDescent="0.2">
      <c r="A984" s="64"/>
    </row>
    <row r="985" spans="1:1" ht="12.75" customHeight="1" x14ac:dyDescent="0.2">
      <c r="A985" s="64"/>
    </row>
    <row r="986" spans="1:1" ht="12.75" customHeight="1" x14ac:dyDescent="0.2">
      <c r="A986" s="64"/>
    </row>
    <row r="987" spans="1:1" ht="12.75" customHeight="1" x14ac:dyDescent="0.2">
      <c r="A987" s="64"/>
    </row>
    <row r="988" spans="1:1" ht="12.75" customHeight="1" x14ac:dyDescent="0.2">
      <c r="A988" s="64"/>
    </row>
    <row r="989" spans="1:1" ht="12.75" customHeight="1" x14ac:dyDescent="0.2">
      <c r="A989" s="64"/>
    </row>
    <row r="990" spans="1:1" ht="12.75" customHeight="1" x14ac:dyDescent="0.2">
      <c r="A990" s="64"/>
    </row>
    <row r="991" spans="1:1" ht="12.75" customHeight="1" x14ac:dyDescent="0.2">
      <c r="A991" s="64"/>
    </row>
    <row r="992" spans="1:1" ht="12.75" customHeight="1" x14ac:dyDescent="0.2">
      <c r="A992" s="64"/>
    </row>
    <row r="993" spans="1:1" ht="12.75" customHeight="1" x14ac:dyDescent="0.2">
      <c r="A993" s="64"/>
    </row>
    <row r="994" spans="1:1" ht="12.75" customHeight="1" x14ac:dyDescent="0.2">
      <c r="A994" s="64"/>
    </row>
    <row r="995" spans="1:1" ht="12.75" customHeight="1" x14ac:dyDescent="0.2">
      <c r="A995" s="64"/>
    </row>
    <row r="996" spans="1:1" ht="12.75" customHeight="1" x14ac:dyDescent="0.2">
      <c r="A996" s="64"/>
    </row>
    <row r="997" spans="1:1" ht="12.75" customHeight="1" x14ac:dyDescent="0.2">
      <c r="A997" s="64"/>
    </row>
    <row r="998" spans="1:1" ht="12.75" customHeight="1" x14ac:dyDescent="0.2">
      <c r="A998" s="64"/>
    </row>
    <row r="999" spans="1:1" ht="12.75" customHeight="1" x14ac:dyDescent="0.2">
      <c r="A999" s="64"/>
    </row>
    <row r="1000" spans="1:1" ht="12.75" customHeight="1" x14ac:dyDescent="0.2">
      <c r="A1000" s="64"/>
    </row>
  </sheetData>
  <pageMargins left="0.7" right="0.7" top="0.75" bottom="0.75" header="0" footer="0"/>
  <pageSetup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00"/>
  <sheetViews>
    <sheetView showGridLines="0" view="pageBreakPreview" zoomScale="80" zoomScaleNormal="100" zoomScaleSheetLayoutView="80" workbookViewId="0">
      <selection activeCell="J40" sqref="J40"/>
    </sheetView>
  </sheetViews>
  <sheetFormatPr baseColWidth="10" defaultColWidth="14.42578125" defaultRowHeight="15" customHeight="1" x14ac:dyDescent="0.2"/>
  <cols>
    <col min="1" max="1" width="17.42578125" style="81" customWidth="1"/>
    <col min="2" max="2" width="20.28515625" style="81" customWidth="1"/>
    <col min="3" max="3" width="16.28515625" style="81" customWidth="1"/>
    <col min="4" max="4" width="19" style="81" customWidth="1"/>
    <col min="5" max="10" width="17.7109375" style="81" customWidth="1"/>
    <col min="11" max="11" width="16.7109375" style="81" customWidth="1"/>
    <col min="12" max="12" width="15.140625" style="81" customWidth="1"/>
    <col min="13" max="13" width="16.5703125" style="81" customWidth="1"/>
    <col min="14" max="14" width="3.5703125" style="81" customWidth="1"/>
    <col min="15" max="15" width="93.7109375" style="81" hidden="1" customWidth="1"/>
    <col min="16" max="37" width="11.42578125" style="81" customWidth="1"/>
    <col min="38" max="38" width="10" style="81" customWidth="1"/>
    <col min="39" max="40" width="11.42578125" style="81" customWidth="1"/>
    <col min="41" max="16384" width="14.42578125" style="81"/>
  </cols>
  <sheetData>
    <row r="1" spans="1:40" ht="25.5" customHeight="1" x14ac:dyDescent="0.2">
      <c r="A1" s="299"/>
      <c r="B1" s="274"/>
      <c r="C1" s="299" t="s">
        <v>0</v>
      </c>
      <c r="D1" s="272"/>
      <c r="E1" s="272"/>
      <c r="F1" s="272"/>
      <c r="G1" s="272"/>
      <c r="H1" s="272"/>
      <c r="I1" s="272"/>
      <c r="J1" s="274"/>
      <c r="K1" s="293" t="s">
        <v>1</v>
      </c>
      <c r="L1" s="270"/>
      <c r="M1" s="268"/>
      <c r="N1" s="80"/>
      <c r="O1" s="80"/>
      <c r="P1" s="80"/>
      <c r="Q1" s="80"/>
      <c r="R1" s="80"/>
      <c r="S1" s="80"/>
      <c r="T1" s="80"/>
      <c r="U1" s="80"/>
      <c r="V1" s="80"/>
      <c r="W1" s="80"/>
      <c r="X1" s="80"/>
      <c r="Y1" s="80"/>
      <c r="Z1" s="80"/>
      <c r="AA1" s="80"/>
      <c r="AB1" s="80"/>
      <c r="AC1" s="80"/>
      <c r="AD1" s="80"/>
      <c r="AE1" s="80"/>
      <c r="AF1" s="80"/>
      <c r="AG1" s="80"/>
      <c r="AH1" s="80"/>
      <c r="AI1" s="80"/>
      <c r="AJ1" s="80"/>
      <c r="AK1" s="80"/>
      <c r="AM1" s="80"/>
      <c r="AN1" s="80"/>
    </row>
    <row r="2" spans="1:40" ht="25.5" customHeight="1" x14ac:dyDescent="0.2">
      <c r="A2" s="280"/>
      <c r="B2" s="276"/>
      <c r="C2" s="280"/>
      <c r="D2" s="288"/>
      <c r="E2" s="288"/>
      <c r="F2" s="288"/>
      <c r="G2" s="288"/>
      <c r="H2" s="288"/>
      <c r="I2" s="288"/>
      <c r="J2" s="276"/>
      <c r="K2" s="293" t="s">
        <v>2</v>
      </c>
      <c r="L2" s="270"/>
      <c r="M2" s="268"/>
      <c r="N2" s="80"/>
      <c r="O2" s="82" t="s">
        <v>3</v>
      </c>
      <c r="P2" s="80"/>
      <c r="Q2" s="80"/>
      <c r="R2" s="80"/>
      <c r="S2" s="80"/>
      <c r="T2" s="80"/>
      <c r="U2" s="80"/>
      <c r="V2" s="80"/>
      <c r="W2" s="80"/>
      <c r="X2" s="80"/>
      <c r="Y2" s="80"/>
      <c r="Z2" s="80"/>
      <c r="AA2" s="80"/>
      <c r="AB2" s="80"/>
      <c r="AC2" s="80"/>
      <c r="AD2" s="80"/>
      <c r="AE2" s="80"/>
      <c r="AF2" s="80"/>
      <c r="AG2" s="80"/>
      <c r="AH2" s="80"/>
      <c r="AI2" s="80"/>
      <c r="AJ2" s="80"/>
      <c r="AK2" s="80"/>
      <c r="AM2" s="80"/>
      <c r="AN2" s="80"/>
    </row>
    <row r="3" spans="1:40" ht="25.5" customHeight="1" x14ac:dyDescent="0.2">
      <c r="A3" s="281"/>
      <c r="B3" s="278"/>
      <c r="C3" s="281"/>
      <c r="D3" s="285"/>
      <c r="E3" s="285"/>
      <c r="F3" s="285"/>
      <c r="G3" s="285"/>
      <c r="H3" s="285"/>
      <c r="I3" s="285"/>
      <c r="J3" s="278"/>
      <c r="K3" s="293" t="s">
        <v>4</v>
      </c>
      <c r="L3" s="270"/>
      <c r="M3" s="268"/>
      <c r="N3" s="80"/>
      <c r="O3" s="80" t="s">
        <v>5</v>
      </c>
      <c r="P3" s="80"/>
      <c r="Q3" s="80"/>
      <c r="R3" s="80"/>
      <c r="S3" s="80"/>
      <c r="T3" s="80"/>
      <c r="U3" s="80"/>
      <c r="V3" s="80"/>
      <c r="W3" s="80"/>
      <c r="X3" s="80"/>
      <c r="Y3" s="80"/>
      <c r="Z3" s="80"/>
      <c r="AA3" s="80"/>
      <c r="AB3" s="80"/>
      <c r="AC3" s="80"/>
      <c r="AD3" s="80"/>
      <c r="AE3" s="80"/>
      <c r="AF3" s="80"/>
      <c r="AG3" s="80"/>
      <c r="AH3" s="80"/>
      <c r="AI3" s="80"/>
      <c r="AJ3" s="80"/>
      <c r="AK3" s="80"/>
      <c r="AM3" s="80"/>
      <c r="AN3" s="80"/>
    </row>
    <row r="4" spans="1:40" ht="14.25" customHeight="1" x14ac:dyDescent="0.2">
      <c r="A4" s="83"/>
      <c r="B4" s="84"/>
      <c r="C4" s="84"/>
      <c r="D4" s="84"/>
      <c r="E4" s="84"/>
      <c r="F4" s="84"/>
      <c r="G4" s="84"/>
      <c r="H4" s="84"/>
      <c r="I4" s="84"/>
      <c r="J4" s="84"/>
      <c r="K4" s="85"/>
      <c r="L4" s="85"/>
      <c r="M4" s="86"/>
      <c r="N4" s="80"/>
      <c r="O4" s="80" t="s">
        <v>6</v>
      </c>
      <c r="P4" s="80"/>
      <c r="Q4" s="80"/>
      <c r="R4" s="80"/>
      <c r="S4" s="80"/>
      <c r="T4" s="80"/>
      <c r="U4" s="80"/>
      <c r="V4" s="80"/>
      <c r="W4" s="80"/>
      <c r="X4" s="80"/>
      <c r="Y4" s="80"/>
      <c r="Z4" s="80"/>
      <c r="AA4" s="80"/>
      <c r="AB4" s="80"/>
      <c r="AC4" s="80"/>
      <c r="AD4" s="80"/>
      <c r="AE4" s="80"/>
      <c r="AF4" s="80"/>
      <c r="AG4" s="80"/>
      <c r="AH4" s="80"/>
      <c r="AI4" s="80"/>
      <c r="AJ4" s="80"/>
      <c r="AK4" s="80"/>
      <c r="AM4" s="80"/>
      <c r="AN4" s="80"/>
    </row>
    <row r="5" spans="1:40" ht="13.5" customHeight="1" x14ac:dyDescent="0.2">
      <c r="A5" s="300" t="s">
        <v>7</v>
      </c>
      <c r="B5" s="270"/>
      <c r="C5" s="270"/>
      <c r="D5" s="270"/>
      <c r="E5" s="270"/>
      <c r="F5" s="270"/>
      <c r="G5" s="270"/>
      <c r="H5" s="270"/>
      <c r="I5" s="270"/>
      <c r="J5" s="270"/>
      <c r="K5" s="270"/>
      <c r="L5" s="270"/>
      <c r="M5" s="268"/>
      <c r="N5" s="80"/>
      <c r="O5" s="80" t="s">
        <v>8</v>
      </c>
      <c r="P5" s="80"/>
      <c r="Q5" s="80"/>
      <c r="R5" s="80"/>
      <c r="S5" s="80"/>
      <c r="T5" s="80"/>
      <c r="U5" s="80"/>
      <c r="V5" s="80"/>
      <c r="W5" s="80"/>
      <c r="X5" s="80"/>
      <c r="Y5" s="80"/>
      <c r="Z5" s="80"/>
      <c r="AA5" s="80"/>
      <c r="AB5" s="80"/>
      <c r="AC5" s="80"/>
      <c r="AD5" s="80"/>
      <c r="AE5" s="80"/>
      <c r="AF5" s="80"/>
      <c r="AG5" s="80"/>
      <c r="AH5" s="80"/>
      <c r="AI5" s="80"/>
      <c r="AJ5" s="80"/>
      <c r="AK5" s="80"/>
      <c r="AM5" s="80"/>
      <c r="AN5" s="80"/>
    </row>
    <row r="6" spans="1:40" ht="13.5" customHeight="1" x14ac:dyDescent="0.2">
      <c r="A6" s="87"/>
      <c r="B6" s="88"/>
      <c r="C6" s="88"/>
      <c r="D6" s="88"/>
      <c r="E6" s="88"/>
      <c r="F6" s="88"/>
      <c r="G6" s="88"/>
      <c r="H6" s="88"/>
      <c r="I6" s="88"/>
      <c r="J6" s="88"/>
      <c r="K6" s="88"/>
      <c r="L6" s="88"/>
      <c r="M6" s="89"/>
      <c r="N6" s="80"/>
      <c r="O6" s="82" t="s">
        <v>9</v>
      </c>
      <c r="P6" s="80"/>
      <c r="Q6" s="80"/>
      <c r="R6" s="80"/>
      <c r="S6" s="80"/>
      <c r="T6" s="80"/>
      <c r="U6" s="80"/>
      <c r="V6" s="80"/>
      <c r="W6" s="80"/>
      <c r="X6" s="80"/>
      <c r="Y6" s="80"/>
      <c r="Z6" s="80"/>
      <c r="AA6" s="80"/>
      <c r="AB6" s="80"/>
      <c r="AC6" s="80"/>
      <c r="AD6" s="80"/>
      <c r="AE6" s="80"/>
      <c r="AF6" s="80"/>
      <c r="AG6" s="80"/>
      <c r="AH6" s="80"/>
      <c r="AI6" s="80"/>
      <c r="AJ6" s="80"/>
      <c r="AK6" s="80"/>
      <c r="AM6" s="80"/>
      <c r="AN6" s="80"/>
    </row>
    <row r="7" spans="1:40" ht="30" customHeight="1" x14ac:dyDescent="0.2">
      <c r="A7" s="267" t="s">
        <v>10</v>
      </c>
      <c r="B7" s="268"/>
      <c r="C7" s="291" t="s">
        <v>11</v>
      </c>
      <c r="D7" s="270"/>
      <c r="E7" s="270"/>
      <c r="F7" s="270"/>
      <c r="G7" s="270"/>
      <c r="H7" s="268"/>
      <c r="I7" s="267" t="s">
        <v>12</v>
      </c>
      <c r="J7" s="270"/>
      <c r="K7" s="268"/>
      <c r="L7" s="292" t="s">
        <v>13</v>
      </c>
      <c r="M7" s="268"/>
      <c r="N7" s="80"/>
      <c r="O7" s="80" t="s">
        <v>14</v>
      </c>
      <c r="P7" s="80"/>
      <c r="Q7" s="80"/>
      <c r="R7" s="80"/>
      <c r="S7" s="80"/>
      <c r="T7" s="80"/>
      <c r="U7" s="80"/>
      <c r="V7" s="80"/>
      <c r="W7" s="80"/>
      <c r="X7" s="80"/>
      <c r="Y7" s="80"/>
      <c r="Z7" s="80"/>
      <c r="AA7" s="80"/>
      <c r="AB7" s="80"/>
      <c r="AC7" s="80"/>
      <c r="AD7" s="80"/>
      <c r="AE7" s="80"/>
      <c r="AF7" s="80"/>
      <c r="AG7" s="80"/>
      <c r="AH7" s="80"/>
      <c r="AI7" s="80"/>
      <c r="AJ7" s="80"/>
      <c r="AK7" s="80"/>
      <c r="AM7" s="80"/>
      <c r="AN7" s="80"/>
    </row>
    <row r="8" spans="1:40" ht="30" customHeight="1" x14ac:dyDescent="0.2">
      <c r="A8" s="267" t="s">
        <v>15</v>
      </c>
      <c r="B8" s="268"/>
      <c r="C8" s="291" t="s">
        <v>16</v>
      </c>
      <c r="D8" s="270"/>
      <c r="E8" s="270"/>
      <c r="F8" s="270"/>
      <c r="G8" s="270"/>
      <c r="H8" s="270"/>
      <c r="I8" s="270"/>
      <c r="J8" s="270"/>
      <c r="K8" s="270"/>
      <c r="L8" s="270"/>
      <c r="M8" s="268"/>
      <c r="N8" s="80"/>
      <c r="O8" s="80" t="s">
        <v>17</v>
      </c>
      <c r="P8" s="80"/>
      <c r="Q8" s="80"/>
      <c r="R8" s="80"/>
      <c r="S8" s="80"/>
      <c r="T8" s="80"/>
      <c r="U8" s="80"/>
      <c r="V8" s="80"/>
      <c r="W8" s="80"/>
      <c r="X8" s="80"/>
      <c r="Y8" s="80"/>
      <c r="Z8" s="80"/>
      <c r="AA8" s="80"/>
      <c r="AB8" s="80"/>
      <c r="AC8" s="80"/>
      <c r="AD8" s="80"/>
      <c r="AE8" s="80"/>
      <c r="AF8" s="80"/>
      <c r="AG8" s="80"/>
      <c r="AH8" s="80"/>
      <c r="AI8" s="80"/>
      <c r="AJ8" s="80"/>
      <c r="AK8" s="80"/>
      <c r="AM8" s="80"/>
      <c r="AN8" s="80"/>
    </row>
    <row r="9" spans="1:40" ht="30" customHeight="1" x14ac:dyDescent="0.2">
      <c r="A9" s="267" t="s">
        <v>18</v>
      </c>
      <c r="B9" s="268"/>
      <c r="C9" s="291" t="s">
        <v>179</v>
      </c>
      <c r="D9" s="270"/>
      <c r="E9" s="270"/>
      <c r="F9" s="270"/>
      <c r="G9" s="270"/>
      <c r="H9" s="270"/>
      <c r="I9" s="270"/>
      <c r="J9" s="270"/>
      <c r="K9" s="270"/>
      <c r="L9" s="270"/>
      <c r="M9" s="268"/>
      <c r="N9" s="80"/>
      <c r="O9" s="80" t="s">
        <v>20</v>
      </c>
      <c r="P9" s="90"/>
      <c r="Q9" s="80"/>
      <c r="R9" s="80"/>
      <c r="S9" s="80"/>
      <c r="T9" s="80"/>
      <c r="U9" s="80"/>
      <c r="V9" s="80"/>
      <c r="W9" s="80"/>
      <c r="X9" s="80"/>
      <c r="Y9" s="80"/>
      <c r="Z9" s="80"/>
      <c r="AA9" s="80"/>
      <c r="AB9" s="80"/>
      <c r="AC9" s="80"/>
      <c r="AD9" s="80"/>
      <c r="AE9" s="80"/>
      <c r="AF9" s="80"/>
      <c r="AG9" s="80"/>
      <c r="AH9" s="80"/>
      <c r="AI9" s="80"/>
      <c r="AJ9" s="80"/>
      <c r="AK9" s="80"/>
      <c r="AM9" s="80"/>
      <c r="AN9" s="80"/>
    </row>
    <row r="10" spans="1:40" ht="13.5" customHeight="1" x14ac:dyDescent="0.2">
      <c r="A10" s="91"/>
      <c r="B10" s="80"/>
      <c r="C10" s="80"/>
      <c r="D10" s="80"/>
      <c r="E10" s="80"/>
      <c r="F10" s="80"/>
      <c r="G10" s="80"/>
      <c r="H10" s="80"/>
      <c r="I10" s="80"/>
      <c r="J10" s="80"/>
      <c r="K10" s="80"/>
      <c r="L10" s="80"/>
      <c r="M10" s="92"/>
      <c r="N10" s="80"/>
      <c r="O10" s="82" t="s">
        <v>21</v>
      </c>
      <c r="P10" s="80"/>
      <c r="Q10" s="80"/>
      <c r="R10" s="80"/>
      <c r="S10" s="80"/>
      <c r="T10" s="80"/>
      <c r="U10" s="80"/>
      <c r="V10" s="80"/>
      <c r="W10" s="80"/>
      <c r="X10" s="80"/>
      <c r="Y10" s="80"/>
      <c r="Z10" s="80"/>
      <c r="AA10" s="80"/>
      <c r="AB10" s="80"/>
      <c r="AC10" s="80"/>
      <c r="AD10" s="80"/>
      <c r="AE10" s="80"/>
      <c r="AF10" s="80"/>
      <c r="AG10" s="80"/>
      <c r="AH10" s="80"/>
      <c r="AI10" s="80"/>
      <c r="AJ10" s="80"/>
      <c r="AK10" s="80"/>
      <c r="AM10" s="80"/>
      <c r="AN10" s="80"/>
    </row>
    <row r="11" spans="1:40" ht="30" customHeight="1" x14ac:dyDescent="0.2">
      <c r="A11" s="267" t="s">
        <v>22</v>
      </c>
      <c r="B11" s="268"/>
      <c r="C11" s="291" t="s">
        <v>140</v>
      </c>
      <c r="D11" s="270"/>
      <c r="E11" s="270"/>
      <c r="F11" s="270"/>
      <c r="G11" s="270"/>
      <c r="H11" s="270"/>
      <c r="I11" s="270"/>
      <c r="J11" s="270"/>
      <c r="K11" s="93" t="s">
        <v>24</v>
      </c>
      <c r="L11" s="292" t="s">
        <v>141</v>
      </c>
      <c r="M11" s="268"/>
      <c r="N11" s="80"/>
      <c r="O11" s="80" t="s">
        <v>26</v>
      </c>
      <c r="P11" s="80"/>
      <c r="Q11" s="80"/>
      <c r="R11" s="80"/>
      <c r="S11" s="80"/>
      <c r="T11" s="80"/>
      <c r="U11" s="80"/>
      <c r="V11" s="80"/>
      <c r="W11" s="80"/>
      <c r="X11" s="80"/>
      <c r="Y11" s="80"/>
      <c r="Z11" s="80"/>
      <c r="AA11" s="80"/>
      <c r="AB11" s="80"/>
      <c r="AC11" s="80"/>
      <c r="AD11" s="80"/>
      <c r="AE11" s="80"/>
      <c r="AF11" s="80"/>
      <c r="AG11" s="80"/>
      <c r="AH11" s="80"/>
      <c r="AI11" s="80"/>
      <c r="AJ11" s="80"/>
      <c r="AK11" s="80"/>
      <c r="AM11" s="80"/>
      <c r="AN11" s="80"/>
    </row>
    <row r="12" spans="1:40" ht="30" customHeight="1" x14ac:dyDescent="0.2">
      <c r="A12" s="267" t="s">
        <v>27</v>
      </c>
      <c r="B12" s="268"/>
      <c r="C12" s="291" t="s">
        <v>142</v>
      </c>
      <c r="D12" s="270"/>
      <c r="E12" s="270"/>
      <c r="F12" s="270"/>
      <c r="G12" s="270"/>
      <c r="H12" s="270"/>
      <c r="I12" s="270"/>
      <c r="J12" s="270"/>
      <c r="K12" s="270"/>
      <c r="L12" s="270"/>
      <c r="M12" s="268"/>
      <c r="N12" s="80"/>
      <c r="O12" s="80" t="s">
        <v>29</v>
      </c>
      <c r="P12" s="80"/>
      <c r="Q12" s="80"/>
      <c r="R12" s="80"/>
      <c r="S12" s="80"/>
      <c r="T12" s="80"/>
      <c r="U12" s="80"/>
      <c r="V12" s="80"/>
      <c r="W12" s="80"/>
      <c r="X12" s="80"/>
      <c r="Y12" s="80"/>
      <c r="Z12" s="80"/>
      <c r="AA12" s="80"/>
      <c r="AB12" s="80"/>
      <c r="AC12" s="80"/>
      <c r="AD12" s="80"/>
      <c r="AE12" s="80"/>
      <c r="AF12" s="80"/>
      <c r="AG12" s="80"/>
      <c r="AH12" s="80"/>
      <c r="AI12" s="80"/>
      <c r="AJ12" s="80"/>
      <c r="AK12" s="80"/>
      <c r="AM12" s="80"/>
      <c r="AN12" s="80"/>
    </row>
    <row r="13" spans="1:40" ht="30" customHeight="1" x14ac:dyDescent="0.2">
      <c r="A13" s="267" t="s">
        <v>30</v>
      </c>
      <c r="B13" s="268"/>
      <c r="C13" s="291" t="s">
        <v>143</v>
      </c>
      <c r="D13" s="270"/>
      <c r="E13" s="270"/>
      <c r="F13" s="270"/>
      <c r="G13" s="270"/>
      <c r="H13" s="270"/>
      <c r="I13" s="270"/>
      <c r="J13" s="270"/>
      <c r="K13" s="270"/>
      <c r="L13" s="270"/>
      <c r="M13" s="268"/>
      <c r="N13" s="80"/>
      <c r="O13" s="80" t="s">
        <v>32</v>
      </c>
      <c r="P13" s="80"/>
      <c r="Q13" s="80"/>
      <c r="R13" s="80"/>
      <c r="S13" s="80"/>
      <c r="T13" s="80"/>
      <c r="U13" s="80"/>
      <c r="V13" s="80"/>
      <c r="W13" s="80"/>
      <c r="X13" s="80"/>
      <c r="Y13" s="80"/>
      <c r="Z13" s="80"/>
      <c r="AA13" s="80"/>
      <c r="AB13" s="80"/>
      <c r="AC13" s="80"/>
      <c r="AD13" s="80"/>
      <c r="AE13" s="80"/>
      <c r="AF13" s="80"/>
      <c r="AG13" s="80"/>
      <c r="AH13" s="80"/>
      <c r="AI13" s="80"/>
      <c r="AJ13" s="80"/>
      <c r="AK13" s="80"/>
      <c r="AM13" s="80"/>
      <c r="AN13" s="80"/>
    </row>
    <row r="14" spans="1:40" ht="30" customHeight="1" x14ac:dyDescent="0.2">
      <c r="A14" s="267" t="s">
        <v>33</v>
      </c>
      <c r="B14" s="268"/>
      <c r="C14" s="291" t="s">
        <v>34</v>
      </c>
      <c r="D14" s="270"/>
      <c r="E14" s="270"/>
      <c r="F14" s="270"/>
      <c r="G14" s="270"/>
      <c r="H14" s="270"/>
      <c r="I14" s="270"/>
      <c r="J14" s="270"/>
      <c r="K14" s="270"/>
      <c r="L14" s="270"/>
      <c r="M14" s="268"/>
      <c r="N14" s="80"/>
      <c r="O14" s="80" t="s">
        <v>35</v>
      </c>
      <c r="P14" s="80"/>
      <c r="Q14" s="80"/>
      <c r="R14" s="80"/>
      <c r="S14" s="80"/>
      <c r="T14" s="80"/>
      <c r="U14" s="80"/>
      <c r="V14" s="80"/>
      <c r="W14" s="80"/>
      <c r="X14" s="80"/>
      <c r="Y14" s="80"/>
      <c r="Z14" s="80"/>
      <c r="AA14" s="80"/>
      <c r="AB14" s="80"/>
      <c r="AC14" s="80"/>
      <c r="AD14" s="80"/>
      <c r="AE14" s="80"/>
      <c r="AF14" s="80"/>
      <c r="AG14" s="80"/>
      <c r="AH14" s="80"/>
      <c r="AI14" s="80"/>
      <c r="AJ14" s="80"/>
      <c r="AK14" s="80"/>
      <c r="AM14" s="80"/>
      <c r="AN14" s="80"/>
    </row>
    <row r="15" spans="1:40" ht="30" customHeight="1" x14ac:dyDescent="0.2">
      <c r="A15" s="267" t="s">
        <v>36</v>
      </c>
      <c r="B15" s="268"/>
      <c r="C15" s="291" t="s">
        <v>181</v>
      </c>
      <c r="D15" s="270"/>
      <c r="E15" s="270"/>
      <c r="F15" s="270"/>
      <c r="G15" s="270"/>
      <c r="H15" s="270"/>
      <c r="I15" s="270"/>
      <c r="J15" s="270"/>
      <c r="K15" s="270"/>
      <c r="L15" s="270"/>
      <c r="M15" s="268"/>
      <c r="N15" s="80"/>
      <c r="O15" s="80" t="s">
        <v>37</v>
      </c>
      <c r="P15" s="80"/>
      <c r="Q15" s="80"/>
      <c r="R15" s="80"/>
      <c r="S15" s="80"/>
      <c r="T15" s="80"/>
      <c r="U15" s="80"/>
      <c r="V15" s="80"/>
      <c r="W15" s="80"/>
      <c r="X15" s="80"/>
      <c r="Y15" s="80"/>
      <c r="Z15" s="80"/>
      <c r="AA15" s="80"/>
      <c r="AB15" s="80"/>
      <c r="AC15" s="80"/>
      <c r="AD15" s="80"/>
      <c r="AE15" s="80"/>
      <c r="AF15" s="80"/>
      <c r="AG15" s="80"/>
      <c r="AH15" s="80"/>
      <c r="AI15" s="80"/>
      <c r="AJ15" s="80"/>
      <c r="AK15" s="80"/>
      <c r="AM15" s="80"/>
      <c r="AN15" s="80"/>
    </row>
    <row r="16" spans="1:40" ht="13.5" customHeight="1" x14ac:dyDescent="0.2">
      <c r="A16" s="91"/>
      <c r="B16" s="80"/>
      <c r="C16" s="80"/>
      <c r="D16" s="80"/>
      <c r="E16" s="80"/>
      <c r="F16" s="80"/>
      <c r="G16" s="80"/>
      <c r="H16" s="80"/>
      <c r="I16" s="80"/>
      <c r="J16" s="80"/>
      <c r="K16" s="80"/>
      <c r="L16" s="80"/>
      <c r="M16" s="92"/>
      <c r="N16" s="80"/>
      <c r="O16" s="80" t="s">
        <v>38</v>
      </c>
      <c r="P16" s="80"/>
      <c r="Q16" s="80"/>
      <c r="R16" s="80"/>
      <c r="S16" s="80"/>
      <c r="T16" s="80"/>
      <c r="U16" s="80"/>
      <c r="V16" s="80"/>
      <c r="W16" s="80"/>
      <c r="X16" s="80"/>
      <c r="Y16" s="80"/>
      <c r="Z16" s="80"/>
      <c r="AA16" s="80"/>
      <c r="AB16" s="80"/>
      <c r="AC16" s="80"/>
      <c r="AD16" s="80"/>
      <c r="AE16" s="80"/>
      <c r="AF16" s="80"/>
      <c r="AG16" s="80"/>
      <c r="AH16" s="80"/>
      <c r="AI16" s="80"/>
      <c r="AJ16" s="80"/>
      <c r="AK16" s="80"/>
      <c r="AM16" s="80"/>
      <c r="AN16" s="80"/>
    </row>
    <row r="17" spans="1:40" ht="17.25" customHeight="1" x14ac:dyDescent="0.2">
      <c r="A17" s="287" t="s">
        <v>39</v>
      </c>
      <c r="B17" s="274"/>
      <c r="C17" s="287" t="s">
        <v>40</v>
      </c>
      <c r="D17" s="274"/>
      <c r="E17" s="296" t="s">
        <v>41</v>
      </c>
      <c r="F17" s="297"/>
      <c r="G17" s="297"/>
      <c r="H17" s="297"/>
      <c r="I17" s="297"/>
      <c r="J17" s="297"/>
      <c r="K17" s="297"/>
      <c r="L17" s="297"/>
      <c r="M17" s="298"/>
      <c r="N17" s="80"/>
      <c r="O17" s="82" t="s">
        <v>42</v>
      </c>
      <c r="P17" s="80"/>
      <c r="Q17" s="80"/>
      <c r="R17" s="80"/>
      <c r="S17" s="80"/>
      <c r="T17" s="80"/>
      <c r="U17" s="80"/>
      <c r="V17" s="80"/>
      <c r="W17" s="80"/>
      <c r="X17" s="80"/>
      <c r="Y17" s="80"/>
      <c r="Z17" s="80"/>
      <c r="AA17" s="80"/>
      <c r="AB17" s="80"/>
      <c r="AC17" s="80"/>
      <c r="AD17" s="80"/>
      <c r="AE17" s="80"/>
      <c r="AF17" s="80"/>
      <c r="AG17" s="80"/>
      <c r="AH17" s="80"/>
      <c r="AI17" s="80"/>
      <c r="AJ17" s="80"/>
      <c r="AK17" s="80"/>
      <c r="AM17" s="80"/>
      <c r="AN17" s="80"/>
    </row>
    <row r="18" spans="1:40" ht="53.25" customHeight="1" x14ac:dyDescent="0.2">
      <c r="A18" s="281"/>
      <c r="B18" s="278"/>
      <c r="C18" s="281"/>
      <c r="D18" s="278"/>
      <c r="E18" s="94" t="s">
        <v>43</v>
      </c>
      <c r="F18" s="267" t="s">
        <v>44</v>
      </c>
      <c r="G18" s="270"/>
      <c r="H18" s="268"/>
      <c r="I18" s="95" t="s">
        <v>45</v>
      </c>
      <c r="J18" s="267" t="s">
        <v>169</v>
      </c>
      <c r="K18" s="270"/>
      <c r="L18" s="268"/>
      <c r="M18" s="94" t="s">
        <v>46</v>
      </c>
      <c r="N18" s="80"/>
      <c r="O18" s="80" t="s">
        <v>47</v>
      </c>
      <c r="P18" s="80"/>
      <c r="Q18" s="80"/>
      <c r="R18" s="80"/>
      <c r="S18" s="80"/>
      <c r="T18" s="80"/>
      <c r="U18" s="80"/>
      <c r="V18" s="80"/>
      <c r="W18" s="80"/>
      <c r="X18" s="80"/>
      <c r="Y18" s="80"/>
      <c r="Z18" s="80"/>
      <c r="AA18" s="80"/>
      <c r="AB18" s="80"/>
      <c r="AC18" s="80"/>
      <c r="AD18" s="80"/>
      <c r="AE18" s="80"/>
      <c r="AF18" s="80"/>
      <c r="AG18" s="80"/>
      <c r="AH18" s="80"/>
      <c r="AI18" s="80"/>
      <c r="AJ18" s="80"/>
      <c r="AK18" s="80"/>
      <c r="AM18" s="80"/>
      <c r="AN18" s="80"/>
    </row>
    <row r="19" spans="1:40" ht="30" customHeight="1" x14ac:dyDescent="0.2">
      <c r="A19" s="279" t="s">
        <v>144</v>
      </c>
      <c r="B19" s="274"/>
      <c r="C19" s="290" t="s">
        <v>49</v>
      </c>
      <c r="D19" s="274"/>
      <c r="E19" s="96">
        <v>1</v>
      </c>
      <c r="F19" s="292" t="s">
        <v>145</v>
      </c>
      <c r="G19" s="270"/>
      <c r="H19" s="268"/>
      <c r="I19" s="97" t="s">
        <v>51</v>
      </c>
      <c r="J19" s="293" t="s">
        <v>146</v>
      </c>
      <c r="K19" s="270"/>
      <c r="L19" s="268"/>
      <c r="M19" s="98" t="s">
        <v>32</v>
      </c>
      <c r="N19" s="80"/>
      <c r="O19" s="80" t="s">
        <v>53</v>
      </c>
      <c r="P19" s="80"/>
      <c r="Q19" s="80"/>
      <c r="R19" s="80"/>
      <c r="S19" s="80"/>
      <c r="T19" s="80"/>
      <c r="U19" s="80"/>
      <c r="V19" s="80"/>
      <c r="W19" s="80"/>
      <c r="X19" s="80"/>
      <c r="Y19" s="80"/>
      <c r="Z19" s="80"/>
      <c r="AA19" s="80"/>
      <c r="AB19" s="80"/>
      <c r="AC19" s="80"/>
      <c r="AD19" s="80"/>
      <c r="AE19" s="80"/>
      <c r="AF19" s="80"/>
      <c r="AG19" s="80"/>
      <c r="AH19" s="80"/>
      <c r="AI19" s="80"/>
      <c r="AJ19" s="80"/>
      <c r="AK19" s="80"/>
      <c r="AM19" s="80"/>
      <c r="AN19" s="80"/>
    </row>
    <row r="20" spans="1:40" ht="30" customHeight="1" x14ac:dyDescent="0.2">
      <c r="A20" s="280"/>
      <c r="B20" s="276"/>
      <c r="C20" s="280"/>
      <c r="D20" s="276"/>
      <c r="E20" s="96">
        <v>2</v>
      </c>
      <c r="F20" s="292" t="s">
        <v>147</v>
      </c>
      <c r="G20" s="270"/>
      <c r="H20" s="268"/>
      <c r="I20" s="97" t="s">
        <v>51</v>
      </c>
      <c r="J20" s="293" t="s">
        <v>146</v>
      </c>
      <c r="K20" s="270"/>
      <c r="L20" s="268"/>
      <c r="M20" s="98" t="s">
        <v>32</v>
      </c>
      <c r="N20" s="80"/>
      <c r="O20" s="80" t="s">
        <v>13</v>
      </c>
      <c r="P20" s="80"/>
      <c r="Q20" s="80"/>
      <c r="R20" s="80"/>
      <c r="S20" s="80"/>
      <c r="T20" s="80"/>
      <c r="U20" s="80"/>
      <c r="V20" s="80"/>
      <c r="W20" s="80"/>
      <c r="X20" s="80"/>
      <c r="Y20" s="80"/>
      <c r="Z20" s="80"/>
      <c r="AA20" s="80"/>
      <c r="AB20" s="80"/>
      <c r="AC20" s="80"/>
      <c r="AD20" s="80"/>
      <c r="AE20" s="80"/>
      <c r="AF20" s="80"/>
      <c r="AG20" s="80"/>
      <c r="AH20" s="80"/>
      <c r="AI20" s="80"/>
      <c r="AJ20" s="80"/>
      <c r="AK20" s="80"/>
      <c r="AM20" s="80"/>
      <c r="AN20" s="80"/>
    </row>
    <row r="21" spans="1:40" ht="30" customHeight="1" x14ac:dyDescent="0.2">
      <c r="A21" s="280"/>
      <c r="B21" s="276"/>
      <c r="C21" s="280"/>
      <c r="D21" s="276"/>
      <c r="E21" s="96"/>
      <c r="F21" s="292"/>
      <c r="G21" s="270"/>
      <c r="H21" s="268"/>
      <c r="I21" s="97"/>
      <c r="J21" s="293"/>
      <c r="K21" s="270"/>
      <c r="L21" s="268"/>
      <c r="M21" s="98"/>
      <c r="N21" s="80"/>
      <c r="O21" s="80" t="s">
        <v>55</v>
      </c>
      <c r="P21" s="80"/>
      <c r="Q21" s="80"/>
      <c r="R21" s="80"/>
      <c r="S21" s="80"/>
      <c r="T21" s="80"/>
      <c r="U21" s="80"/>
      <c r="V21" s="80"/>
      <c r="W21" s="80"/>
      <c r="X21" s="80"/>
      <c r="Y21" s="80"/>
      <c r="Z21" s="80"/>
      <c r="AA21" s="80"/>
      <c r="AB21" s="80"/>
      <c r="AC21" s="80"/>
      <c r="AD21" s="80"/>
      <c r="AE21" s="80"/>
      <c r="AF21" s="80"/>
      <c r="AG21" s="80"/>
      <c r="AH21" s="80"/>
      <c r="AI21" s="80"/>
      <c r="AJ21" s="80"/>
      <c r="AK21" s="80"/>
      <c r="AM21" s="80"/>
      <c r="AN21" s="80"/>
    </row>
    <row r="22" spans="1:40" ht="30" customHeight="1" x14ac:dyDescent="0.2">
      <c r="A22" s="281"/>
      <c r="B22" s="278"/>
      <c r="C22" s="281"/>
      <c r="D22" s="278"/>
      <c r="E22" s="96"/>
      <c r="F22" s="292"/>
      <c r="G22" s="270"/>
      <c r="H22" s="268"/>
      <c r="I22" s="97"/>
      <c r="J22" s="293"/>
      <c r="K22" s="270"/>
      <c r="L22" s="268"/>
      <c r="M22" s="98"/>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M22" s="80"/>
      <c r="AN22" s="80"/>
    </row>
    <row r="23" spans="1:40" ht="13.5" customHeight="1" x14ac:dyDescent="0.2">
      <c r="A23" s="91"/>
      <c r="B23" s="80"/>
      <c r="C23" s="80"/>
      <c r="D23" s="80"/>
      <c r="E23" s="80"/>
      <c r="F23" s="80"/>
      <c r="G23" s="80"/>
      <c r="H23" s="80"/>
      <c r="I23" s="80"/>
      <c r="J23" s="80"/>
      <c r="K23" s="80"/>
      <c r="L23" s="80"/>
      <c r="M23" s="92"/>
      <c r="N23" s="80"/>
      <c r="O23" s="82" t="s">
        <v>56</v>
      </c>
      <c r="P23" s="80"/>
      <c r="Q23" s="80"/>
      <c r="R23" s="80"/>
      <c r="S23" s="80"/>
      <c r="T23" s="80"/>
      <c r="U23" s="80"/>
      <c r="V23" s="80"/>
      <c r="W23" s="80"/>
      <c r="X23" s="80"/>
      <c r="Y23" s="80"/>
      <c r="Z23" s="80"/>
      <c r="AA23" s="80"/>
      <c r="AB23" s="80"/>
      <c r="AC23" s="80"/>
      <c r="AD23" s="80"/>
      <c r="AE23" s="80"/>
      <c r="AF23" s="80"/>
      <c r="AG23" s="80"/>
      <c r="AH23" s="80"/>
      <c r="AI23" s="80"/>
      <c r="AJ23" s="80"/>
      <c r="AK23" s="80"/>
      <c r="AM23" s="80"/>
      <c r="AN23" s="80">
        <v>2002</v>
      </c>
    </row>
    <row r="24" spans="1:40" ht="45.75" customHeight="1" x14ac:dyDescent="0.2">
      <c r="A24" s="94" t="s">
        <v>57</v>
      </c>
      <c r="B24" s="99" t="s">
        <v>5</v>
      </c>
      <c r="C24" s="100" t="s">
        <v>58</v>
      </c>
      <c r="D24" s="99" t="s">
        <v>17</v>
      </c>
      <c r="E24" s="94" t="s">
        <v>59</v>
      </c>
      <c r="F24" s="101">
        <v>1</v>
      </c>
      <c r="G24" s="94" t="s">
        <v>174</v>
      </c>
      <c r="H24" s="145" t="s">
        <v>60</v>
      </c>
      <c r="I24" s="94" t="s">
        <v>61</v>
      </c>
      <c r="J24" s="145" t="s">
        <v>60</v>
      </c>
      <c r="K24" s="94" t="s">
        <v>62</v>
      </c>
      <c r="L24" s="315" t="s">
        <v>60</v>
      </c>
      <c r="M24" s="268"/>
      <c r="N24" s="80"/>
      <c r="O24" s="103" t="s">
        <v>63</v>
      </c>
      <c r="P24" s="80"/>
      <c r="Q24" s="80"/>
      <c r="R24" s="80"/>
      <c r="S24" s="80"/>
      <c r="T24" s="80"/>
      <c r="U24" s="80"/>
      <c r="V24" s="80"/>
      <c r="W24" s="80"/>
      <c r="X24" s="80"/>
      <c r="Y24" s="80"/>
      <c r="Z24" s="80"/>
      <c r="AA24" s="80"/>
      <c r="AB24" s="80"/>
      <c r="AC24" s="80"/>
      <c r="AD24" s="80"/>
      <c r="AE24" s="80"/>
      <c r="AF24" s="80"/>
      <c r="AG24" s="80"/>
      <c r="AH24" s="80"/>
      <c r="AI24" s="80"/>
      <c r="AJ24" s="80"/>
      <c r="AK24" s="80"/>
      <c r="AM24" s="80"/>
      <c r="AN24" s="80">
        <f>AN23+1</f>
        <v>2003</v>
      </c>
    </row>
    <row r="25" spans="1:40" ht="16.5" customHeight="1" x14ac:dyDescent="0.2">
      <c r="A25" s="282" t="s">
        <v>64</v>
      </c>
      <c r="B25" s="284" t="s">
        <v>32</v>
      </c>
      <c r="C25" s="282" t="s">
        <v>65</v>
      </c>
      <c r="D25" s="284" t="s">
        <v>32</v>
      </c>
      <c r="E25" s="282" t="s">
        <v>66</v>
      </c>
      <c r="F25" s="104" t="s">
        <v>67</v>
      </c>
      <c r="G25" s="105">
        <v>2020</v>
      </c>
      <c r="H25" s="105">
        <v>2021</v>
      </c>
      <c r="I25" s="105">
        <v>2022</v>
      </c>
      <c r="J25" s="105">
        <v>2023</v>
      </c>
      <c r="K25" s="105">
        <v>2024</v>
      </c>
      <c r="L25" s="312" t="s">
        <v>68</v>
      </c>
      <c r="M25" s="268"/>
      <c r="N25" s="80"/>
      <c r="O25" s="103" t="s">
        <v>69</v>
      </c>
      <c r="P25" s="80"/>
      <c r="Q25" s="80"/>
      <c r="R25" s="80"/>
      <c r="S25" s="80"/>
      <c r="T25" s="80"/>
      <c r="U25" s="80"/>
      <c r="V25" s="80"/>
      <c r="W25" s="80"/>
      <c r="X25" s="80"/>
      <c r="Y25" s="80"/>
      <c r="Z25" s="80"/>
      <c r="AA25" s="80"/>
      <c r="AB25" s="80"/>
      <c r="AC25" s="80"/>
      <c r="AD25" s="80"/>
      <c r="AE25" s="80"/>
      <c r="AF25" s="80"/>
      <c r="AG25" s="80"/>
      <c r="AH25" s="80"/>
      <c r="AI25" s="80"/>
      <c r="AJ25" s="80"/>
      <c r="AK25" s="80"/>
      <c r="AM25" s="80"/>
      <c r="AN25" s="80"/>
    </row>
    <row r="26" spans="1:40" ht="30" customHeight="1" x14ac:dyDescent="0.2">
      <c r="A26" s="283"/>
      <c r="B26" s="285"/>
      <c r="C26" s="283"/>
      <c r="D26" s="285"/>
      <c r="E26" s="286"/>
      <c r="F26" s="106" t="s">
        <v>70</v>
      </c>
      <c r="G26" s="146" t="s">
        <v>60</v>
      </c>
      <c r="H26" s="146" t="s">
        <v>60</v>
      </c>
      <c r="I26" s="147" t="s">
        <v>60</v>
      </c>
      <c r="J26" s="145" t="s">
        <v>60</v>
      </c>
      <c r="K26" s="148" t="s">
        <v>60</v>
      </c>
      <c r="L26" s="315" t="s">
        <v>60</v>
      </c>
      <c r="M26" s="268"/>
      <c r="N26" s="80"/>
      <c r="O26" s="103" t="s">
        <v>71</v>
      </c>
      <c r="P26" s="80"/>
      <c r="Q26" s="80"/>
      <c r="R26" s="80"/>
      <c r="S26" s="80"/>
      <c r="T26" s="80"/>
      <c r="U26" s="80"/>
      <c r="V26" s="80"/>
      <c r="W26" s="80"/>
      <c r="X26" s="80"/>
      <c r="Y26" s="80"/>
      <c r="Z26" s="80"/>
      <c r="AA26" s="80"/>
      <c r="AB26" s="80"/>
      <c r="AC26" s="80"/>
      <c r="AD26" s="80"/>
      <c r="AE26" s="80"/>
      <c r="AF26" s="80"/>
      <c r="AG26" s="80"/>
      <c r="AH26" s="80"/>
      <c r="AI26" s="80"/>
      <c r="AJ26" s="80"/>
      <c r="AK26" s="80"/>
      <c r="AM26" s="80"/>
      <c r="AN26" s="80"/>
    </row>
    <row r="27" spans="1:40" ht="30" customHeight="1" x14ac:dyDescent="0.2">
      <c r="A27" s="107"/>
      <c r="B27" s="108"/>
      <c r="C27" s="109"/>
      <c r="D27" s="109"/>
      <c r="E27" s="283"/>
      <c r="F27" s="110" t="s">
        <v>72</v>
      </c>
      <c r="G27" s="146" t="str">
        <f t="shared" ref="G27:H27" si="0">+G26</f>
        <v>N/A</v>
      </c>
      <c r="H27" s="146" t="str">
        <f t="shared" si="0"/>
        <v>N/A</v>
      </c>
      <c r="I27" s="147" t="s">
        <v>60</v>
      </c>
      <c r="J27" s="145" t="s">
        <v>60</v>
      </c>
      <c r="K27" s="145" t="s">
        <v>60</v>
      </c>
      <c r="L27" s="315" t="s">
        <v>60</v>
      </c>
      <c r="M27" s="268"/>
      <c r="N27" s="80"/>
      <c r="O27" s="103" t="s">
        <v>73</v>
      </c>
      <c r="P27" s="80"/>
      <c r="Q27" s="80"/>
      <c r="R27" s="80"/>
      <c r="S27" s="80"/>
      <c r="T27" s="80"/>
      <c r="U27" s="80"/>
      <c r="V27" s="80"/>
      <c r="W27" s="80"/>
      <c r="X27" s="80"/>
      <c r="Y27" s="80"/>
      <c r="Z27" s="80"/>
      <c r="AA27" s="80"/>
      <c r="AB27" s="80"/>
      <c r="AC27" s="80"/>
      <c r="AD27" s="80"/>
      <c r="AE27" s="80"/>
      <c r="AF27" s="80"/>
      <c r="AG27" s="80"/>
      <c r="AH27" s="80"/>
      <c r="AI27" s="80"/>
      <c r="AJ27" s="80"/>
      <c r="AK27" s="80"/>
      <c r="AM27" s="80"/>
      <c r="AN27" s="80"/>
    </row>
    <row r="28" spans="1:40" ht="13.5" customHeight="1" x14ac:dyDescent="0.2">
      <c r="A28" s="91"/>
      <c r="B28" s="80"/>
      <c r="C28" s="80"/>
      <c r="D28" s="80"/>
      <c r="E28" s="80"/>
      <c r="F28" s="80"/>
      <c r="G28" s="80"/>
      <c r="H28" s="80"/>
      <c r="I28" s="80"/>
      <c r="J28" s="80"/>
      <c r="K28" s="80"/>
      <c r="L28" s="80"/>
      <c r="M28" s="92"/>
      <c r="N28" s="80"/>
      <c r="O28" s="103" t="s">
        <v>74</v>
      </c>
      <c r="P28" s="80"/>
      <c r="Q28" s="80"/>
      <c r="R28" s="80"/>
      <c r="S28" s="80"/>
      <c r="T28" s="80"/>
      <c r="U28" s="80"/>
      <c r="V28" s="80"/>
      <c r="W28" s="80"/>
      <c r="X28" s="80"/>
      <c r="Y28" s="80"/>
      <c r="Z28" s="80"/>
      <c r="AA28" s="80"/>
      <c r="AB28" s="80"/>
      <c r="AC28" s="80"/>
      <c r="AD28" s="80"/>
      <c r="AE28" s="80"/>
      <c r="AF28" s="80"/>
      <c r="AG28" s="80"/>
      <c r="AH28" s="80"/>
      <c r="AI28" s="80"/>
      <c r="AJ28" s="80"/>
      <c r="AK28" s="80"/>
      <c r="AM28" s="80"/>
      <c r="AN28" s="80" t="e">
        <f>#REF!+1</f>
        <v>#REF!</v>
      </c>
    </row>
    <row r="29" spans="1:40" ht="24.75" customHeight="1" x14ac:dyDescent="0.2">
      <c r="A29" s="287" t="s">
        <v>75</v>
      </c>
      <c r="B29" s="272"/>
      <c r="C29" s="274"/>
      <c r="D29" s="313" t="s">
        <v>76</v>
      </c>
      <c r="E29" s="298"/>
      <c r="F29" s="111">
        <v>85.01</v>
      </c>
      <c r="G29" s="112" t="s">
        <v>77</v>
      </c>
      <c r="H29" s="113">
        <v>1</v>
      </c>
      <c r="I29" s="271" t="s">
        <v>78</v>
      </c>
      <c r="J29" s="272"/>
      <c r="K29" s="114"/>
      <c r="L29" s="273"/>
      <c r="M29" s="274"/>
      <c r="N29" s="80"/>
      <c r="O29" s="103" t="s">
        <v>79</v>
      </c>
      <c r="P29" s="80"/>
      <c r="Q29" s="80"/>
      <c r="R29" s="80"/>
      <c r="S29" s="80"/>
      <c r="T29" s="80"/>
      <c r="U29" s="80"/>
      <c r="V29" s="80"/>
      <c r="W29" s="80"/>
      <c r="X29" s="80"/>
      <c r="Y29" s="80"/>
      <c r="Z29" s="80"/>
      <c r="AA29" s="80"/>
      <c r="AB29" s="80"/>
      <c r="AC29" s="80"/>
      <c r="AD29" s="80"/>
      <c r="AE29" s="80"/>
      <c r="AF29" s="80"/>
      <c r="AG29" s="80"/>
      <c r="AH29" s="80"/>
      <c r="AI29" s="80"/>
      <c r="AJ29" s="80"/>
      <c r="AK29" s="80"/>
      <c r="AM29" s="80"/>
      <c r="AN29" s="80" t="e">
        <f>AN28+1</f>
        <v>#REF!</v>
      </c>
    </row>
    <row r="30" spans="1:40" ht="24.75" customHeight="1" x14ac:dyDescent="0.2">
      <c r="A30" s="280"/>
      <c r="B30" s="288"/>
      <c r="C30" s="276"/>
      <c r="D30" s="314" t="s">
        <v>80</v>
      </c>
      <c r="E30" s="298"/>
      <c r="F30" s="115">
        <v>60.01</v>
      </c>
      <c r="G30" s="116" t="s">
        <v>77</v>
      </c>
      <c r="H30" s="117">
        <v>0.85</v>
      </c>
      <c r="I30" s="118"/>
      <c r="J30" s="119"/>
      <c r="K30" s="119"/>
      <c r="L30" s="275"/>
      <c r="M30" s="276"/>
      <c r="N30" s="80"/>
      <c r="O30" s="103" t="s">
        <v>81</v>
      </c>
      <c r="P30" s="80"/>
      <c r="Q30" s="80"/>
      <c r="R30" s="80"/>
      <c r="S30" s="80"/>
      <c r="T30" s="80"/>
      <c r="U30" s="80"/>
      <c r="V30" s="80"/>
      <c r="W30" s="80"/>
      <c r="X30" s="80"/>
      <c r="Y30" s="80"/>
      <c r="Z30" s="80"/>
      <c r="AA30" s="80"/>
      <c r="AB30" s="80"/>
      <c r="AC30" s="80"/>
      <c r="AD30" s="80"/>
      <c r="AE30" s="80"/>
      <c r="AF30" s="80"/>
      <c r="AG30" s="80"/>
      <c r="AH30" s="80"/>
      <c r="AI30" s="80"/>
      <c r="AJ30" s="80"/>
      <c r="AK30" s="80"/>
      <c r="AM30" s="80"/>
      <c r="AN30" s="80" t="e">
        <f t="shared" ref="AN30:AN32" si="1">#REF!+1</f>
        <v>#REF!</v>
      </c>
    </row>
    <row r="31" spans="1:40" ht="24.75" customHeight="1" x14ac:dyDescent="0.2">
      <c r="A31" s="281"/>
      <c r="B31" s="285"/>
      <c r="C31" s="278"/>
      <c r="D31" s="289" t="s">
        <v>82</v>
      </c>
      <c r="E31" s="268"/>
      <c r="F31" s="120">
        <v>0</v>
      </c>
      <c r="G31" s="121" t="s">
        <v>77</v>
      </c>
      <c r="H31" s="122">
        <v>0.6</v>
      </c>
      <c r="I31" s="123"/>
      <c r="J31" s="124"/>
      <c r="K31" s="124"/>
      <c r="L31" s="277"/>
      <c r="M31" s="278"/>
      <c r="N31" s="80"/>
      <c r="O31" s="103" t="s">
        <v>177</v>
      </c>
      <c r="P31" s="80"/>
      <c r="Q31" s="80"/>
      <c r="R31" s="80"/>
      <c r="S31" s="80"/>
      <c r="T31" s="80"/>
      <c r="U31" s="80"/>
      <c r="V31" s="80"/>
      <c r="W31" s="80"/>
      <c r="X31" s="80"/>
      <c r="Y31" s="80"/>
      <c r="Z31" s="80"/>
      <c r="AA31" s="80"/>
      <c r="AB31" s="80"/>
      <c r="AC31" s="80"/>
      <c r="AD31" s="80"/>
      <c r="AE31" s="80"/>
      <c r="AF31" s="80"/>
      <c r="AG31" s="80"/>
      <c r="AH31" s="80"/>
      <c r="AI31" s="80"/>
      <c r="AJ31" s="80"/>
      <c r="AK31" s="80"/>
      <c r="AM31" s="80"/>
      <c r="AN31" s="80" t="e">
        <f t="shared" si="1"/>
        <v>#REF!</v>
      </c>
    </row>
    <row r="32" spans="1:40" ht="13.5" customHeight="1" x14ac:dyDescent="0.2">
      <c r="A32" s="91"/>
      <c r="B32" s="80"/>
      <c r="C32" s="80"/>
      <c r="D32" s="80"/>
      <c r="E32" s="80"/>
      <c r="F32" s="80"/>
      <c r="G32" s="80"/>
      <c r="H32" s="80"/>
      <c r="I32" s="80"/>
      <c r="J32" s="80"/>
      <c r="K32" s="80"/>
      <c r="L32" s="80"/>
      <c r="M32" s="92"/>
      <c r="N32" s="80"/>
      <c r="O32" s="103" t="s">
        <v>84</v>
      </c>
      <c r="P32" s="80"/>
      <c r="Q32" s="80"/>
      <c r="R32" s="80"/>
      <c r="S32" s="80"/>
      <c r="T32" s="80"/>
      <c r="U32" s="80"/>
      <c r="V32" s="80"/>
      <c r="W32" s="80"/>
      <c r="X32" s="80"/>
      <c r="Y32" s="80"/>
      <c r="Z32" s="80"/>
      <c r="AA32" s="80"/>
      <c r="AB32" s="80"/>
      <c r="AC32" s="80"/>
      <c r="AD32" s="80"/>
      <c r="AE32" s="80"/>
      <c r="AF32" s="80"/>
      <c r="AG32" s="80"/>
      <c r="AH32" s="80"/>
      <c r="AI32" s="80"/>
      <c r="AJ32" s="80"/>
      <c r="AK32" s="80"/>
      <c r="AM32" s="80"/>
      <c r="AN32" s="80" t="e">
        <f t="shared" si="1"/>
        <v>#REF!</v>
      </c>
    </row>
    <row r="33" spans="1:40" ht="13.5" customHeight="1" x14ac:dyDescent="0.2">
      <c r="A33" s="300" t="s">
        <v>85</v>
      </c>
      <c r="B33" s="270"/>
      <c r="C33" s="270"/>
      <c r="D33" s="270"/>
      <c r="E33" s="270"/>
      <c r="F33" s="270"/>
      <c r="G33" s="270"/>
      <c r="H33" s="270"/>
      <c r="I33" s="270"/>
      <c r="J33" s="270"/>
      <c r="K33" s="270"/>
      <c r="L33" s="270"/>
      <c r="M33" s="268"/>
      <c r="N33" s="80"/>
      <c r="O33" s="103" t="s">
        <v>11</v>
      </c>
      <c r="P33" s="80"/>
      <c r="Q33" s="80"/>
      <c r="R33" s="80"/>
      <c r="S33" s="80"/>
      <c r="T33" s="80"/>
      <c r="U33" s="80"/>
      <c r="V33" s="80"/>
      <c r="W33" s="80"/>
      <c r="X33" s="80"/>
      <c r="Y33" s="80"/>
      <c r="Z33" s="80"/>
      <c r="AA33" s="80"/>
      <c r="AB33" s="80"/>
      <c r="AC33" s="80"/>
      <c r="AD33" s="80"/>
      <c r="AE33" s="80"/>
      <c r="AF33" s="80"/>
      <c r="AG33" s="80"/>
      <c r="AH33" s="80"/>
      <c r="AI33" s="80"/>
      <c r="AJ33" s="80"/>
      <c r="AK33" s="80"/>
      <c r="AM33" s="80"/>
      <c r="AN33" s="80" t="e">
        <f t="shared" ref="AN33:AN34" si="2">AN32+1</f>
        <v>#REF!</v>
      </c>
    </row>
    <row r="34" spans="1:40" ht="13.5" customHeight="1" thickBot="1" x14ac:dyDescent="0.25">
      <c r="A34" s="91"/>
      <c r="B34" s="80"/>
      <c r="C34" s="80"/>
      <c r="D34" s="80"/>
      <c r="E34" s="80"/>
      <c r="F34" s="80"/>
      <c r="G34" s="80"/>
      <c r="H34" s="80"/>
      <c r="I34" s="80"/>
      <c r="J34" s="80"/>
      <c r="K34" s="80"/>
      <c r="L34" s="80"/>
      <c r="M34" s="92"/>
      <c r="N34" s="80"/>
      <c r="O34" s="103" t="s">
        <v>86</v>
      </c>
      <c r="P34" s="80"/>
      <c r="Q34" s="80"/>
      <c r="R34" s="80"/>
      <c r="S34" s="80"/>
      <c r="T34" s="80"/>
      <c r="U34" s="80"/>
      <c r="V34" s="80"/>
      <c r="W34" s="80"/>
      <c r="X34" s="80"/>
      <c r="Y34" s="80"/>
      <c r="Z34" s="80"/>
      <c r="AA34" s="80"/>
      <c r="AB34" s="80"/>
      <c r="AC34" s="80"/>
      <c r="AD34" s="80"/>
      <c r="AE34" s="80"/>
      <c r="AF34" s="80"/>
      <c r="AG34" s="80"/>
      <c r="AH34" s="80"/>
      <c r="AI34" s="80"/>
      <c r="AJ34" s="80"/>
      <c r="AK34" s="80"/>
      <c r="AM34" s="80"/>
      <c r="AN34" s="80" t="e">
        <f t="shared" si="2"/>
        <v>#REF!</v>
      </c>
    </row>
    <row r="35" spans="1:40" ht="71.25" customHeight="1" x14ac:dyDescent="0.2">
      <c r="A35" s="125"/>
      <c r="D35" s="215" t="s">
        <v>209</v>
      </c>
      <c r="E35" s="216" t="s">
        <v>206</v>
      </c>
      <c r="F35" s="216" t="str">
        <f>F19</f>
        <v>Giros de reservas en el trimestre</v>
      </c>
      <c r="G35" s="216" t="str">
        <f>F20</f>
        <v xml:space="preserve">Total de reservas presupuestales constituidas </v>
      </c>
      <c r="H35" s="217" t="s">
        <v>207</v>
      </c>
      <c r="I35" s="218" t="s">
        <v>208</v>
      </c>
      <c r="J35" s="80"/>
      <c r="K35" s="80"/>
      <c r="L35" s="80"/>
      <c r="M35" s="127"/>
      <c r="N35" s="80"/>
      <c r="O35" s="103" t="s">
        <v>91</v>
      </c>
      <c r="P35" s="80"/>
      <c r="Q35" s="80"/>
      <c r="R35" s="80"/>
      <c r="S35" s="80"/>
      <c r="T35" s="80"/>
      <c r="U35" s="80"/>
      <c r="V35" s="80"/>
      <c r="W35" s="80"/>
      <c r="X35" s="80"/>
      <c r="Y35" s="80"/>
      <c r="Z35" s="80"/>
      <c r="AA35" s="80"/>
      <c r="AB35" s="80"/>
      <c r="AC35" s="80"/>
      <c r="AD35" s="80"/>
      <c r="AE35" s="80"/>
      <c r="AF35" s="80"/>
      <c r="AG35" s="80"/>
      <c r="AH35" s="80"/>
      <c r="AJ35" s="80"/>
      <c r="AK35" s="80"/>
      <c r="AL35" s="80"/>
      <c r="AM35" s="80"/>
      <c r="AN35" s="80"/>
    </row>
    <row r="36" spans="1:40" ht="27" customHeight="1" x14ac:dyDescent="0.2">
      <c r="A36" s="125"/>
      <c r="D36" s="219" t="s">
        <v>92</v>
      </c>
      <c r="E36" s="220">
        <v>0.8</v>
      </c>
      <c r="F36" s="221">
        <v>697692250</v>
      </c>
      <c r="G36" s="221">
        <v>802400013</v>
      </c>
      <c r="H36" s="222">
        <f>+F36/G36</f>
        <v>0.86950677803640564</v>
      </c>
      <c r="I36" s="222">
        <f>+H36</f>
        <v>0.86950677803640564</v>
      </c>
      <c r="J36" s="80"/>
      <c r="K36" s="80"/>
      <c r="L36" s="80"/>
      <c r="M36" s="127"/>
      <c r="N36" s="80"/>
      <c r="O36" s="103" t="s">
        <v>93</v>
      </c>
      <c r="P36" s="80"/>
      <c r="Q36" s="80"/>
      <c r="R36" s="80"/>
      <c r="S36" s="80"/>
      <c r="T36" s="80"/>
      <c r="U36" s="80"/>
      <c r="V36" s="80"/>
      <c r="W36" s="80"/>
      <c r="X36" s="80"/>
      <c r="Y36" s="80"/>
      <c r="Z36" s="80"/>
      <c r="AA36" s="80"/>
      <c r="AB36" s="80"/>
      <c r="AC36" s="80"/>
      <c r="AD36" s="80"/>
      <c r="AE36" s="80"/>
      <c r="AF36" s="80"/>
      <c r="AG36" s="80"/>
      <c r="AH36" s="80"/>
      <c r="AJ36" s="80"/>
      <c r="AK36" s="80"/>
      <c r="AL36" s="80"/>
      <c r="AM36" s="80"/>
      <c r="AN36" s="80"/>
    </row>
    <row r="37" spans="1:40" ht="27" customHeight="1" x14ac:dyDescent="0.2">
      <c r="A37" s="125"/>
      <c r="D37" s="219" t="s">
        <v>94</v>
      </c>
      <c r="E37" s="220">
        <v>0.2</v>
      </c>
      <c r="F37" s="221">
        <f>732119583</f>
        <v>732119583</v>
      </c>
      <c r="G37" s="221">
        <v>802400013</v>
      </c>
      <c r="H37" s="222">
        <f>+F37/G37-86.86%</f>
        <v>4.3812227241576518E-2</v>
      </c>
      <c r="I37" s="222">
        <f>+I36+H37</f>
        <v>0.91331900527798215</v>
      </c>
      <c r="J37" s="80"/>
      <c r="K37" s="80"/>
      <c r="L37" s="80"/>
      <c r="M37" s="127"/>
      <c r="N37" s="80"/>
      <c r="O37" s="103" t="s">
        <v>95</v>
      </c>
      <c r="P37" s="80"/>
      <c r="Q37" s="80"/>
      <c r="R37" s="80"/>
      <c r="S37" s="80"/>
      <c r="T37" s="80"/>
      <c r="U37" s="80"/>
      <c r="V37" s="80"/>
      <c r="W37" s="80"/>
      <c r="X37" s="80"/>
      <c r="Y37" s="80"/>
      <c r="Z37" s="80"/>
      <c r="AA37" s="80"/>
      <c r="AB37" s="80"/>
      <c r="AC37" s="80"/>
      <c r="AD37" s="80"/>
      <c r="AE37" s="80"/>
      <c r="AF37" s="80"/>
      <c r="AG37" s="80"/>
      <c r="AH37" s="80"/>
      <c r="AJ37" s="80"/>
      <c r="AK37" s="80"/>
      <c r="AL37" s="80"/>
      <c r="AM37" s="80"/>
      <c r="AN37" s="80"/>
    </row>
    <row r="38" spans="1:40" ht="27" customHeight="1" x14ac:dyDescent="0.2">
      <c r="A38" s="125"/>
      <c r="D38" s="219" t="s">
        <v>96</v>
      </c>
      <c r="E38" s="220">
        <v>0</v>
      </c>
      <c r="F38" s="221">
        <v>745400013</v>
      </c>
      <c r="G38" s="221">
        <v>802400013</v>
      </c>
      <c r="H38" s="222">
        <f>+F38/G38-91.14%</f>
        <v>1.7563111818892807E-2</v>
      </c>
      <c r="I38" s="222">
        <f>+I37+H38</f>
        <v>0.93088211709687496</v>
      </c>
      <c r="J38" s="80"/>
      <c r="K38" s="80"/>
      <c r="L38" s="80"/>
      <c r="M38" s="127"/>
      <c r="N38" s="80"/>
      <c r="O38" s="82" t="s">
        <v>97</v>
      </c>
      <c r="P38" s="80"/>
      <c r="Q38" s="80"/>
      <c r="R38" s="80"/>
      <c r="S38" s="80"/>
      <c r="T38" s="80"/>
      <c r="U38" s="80"/>
      <c r="V38" s="80"/>
      <c r="W38" s="80"/>
      <c r="X38" s="80"/>
      <c r="Y38" s="80"/>
      <c r="Z38" s="80"/>
      <c r="AA38" s="80"/>
      <c r="AB38" s="80"/>
      <c r="AC38" s="80"/>
      <c r="AD38" s="80"/>
      <c r="AE38" s="80"/>
      <c r="AF38" s="80"/>
      <c r="AG38" s="80"/>
      <c r="AH38" s="80"/>
      <c r="AJ38" s="80"/>
      <c r="AK38" s="80"/>
      <c r="AL38" s="80"/>
      <c r="AM38" s="80"/>
      <c r="AN38" s="80"/>
    </row>
    <row r="39" spans="1:40" ht="27" customHeight="1" x14ac:dyDescent="0.2">
      <c r="A39" s="125"/>
      <c r="D39" s="219" t="s">
        <v>98</v>
      </c>
      <c r="E39" s="220">
        <v>0</v>
      </c>
      <c r="F39" s="221">
        <v>802400013</v>
      </c>
      <c r="G39" s="221">
        <v>802400013</v>
      </c>
      <c r="H39" s="222">
        <v>6.9099999999999995E-2</v>
      </c>
      <c r="I39" s="222">
        <f>I38+H39</f>
        <v>0.99998211709687501</v>
      </c>
      <c r="J39" s="80"/>
      <c r="K39" s="80"/>
      <c r="L39" s="80"/>
      <c r="M39" s="127"/>
      <c r="N39" s="80"/>
      <c r="O39" s="140" t="s">
        <v>99</v>
      </c>
      <c r="P39" s="80"/>
      <c r="Q39" s="80"/>
      <c r="R39" s="80"/>
      <c r="S39" s="80"/>
      <c r="T39" s="80"/>
      <c r="U39" s="80"/>
      <c r="V39" s="80"/>
      <c r="W39" s="80"/>
      <c r="X39" s="80"/>
      <c r="Y39" s="80"/>
      <c r="Z39" s="80"/>
      <c r="AA39" s="80"/>
      <c r="AB39" s="80"/>
      <c r="AC39" s="80"/>
      <c r="AD39" s="80"/>
      <c r="AE39" s="80"/>
      <c r="AF39" s="80"/>
      <c r="AG39" s="80"/>
      <c r="AH39" s="80"/>
      <c r="AJ39" s="80"/>
      <c r="AK39" s="80"/>
      <c r="AL39" s="80"/>
      <c r="AM39" s="80"/>
      <c r="AN39" s="80"/>
    </row>
    <row r="40" spans="1:40" ht="12.75" customHeight="1" x14ac:dyDescent="0.2">
      <c r="A40" s="91"/>
      <c r="B40" s="80"/>
      <c r="C40" s="80"/>
      <c r="D40" s="80"/>
      <c r="E40" s="80"/>
      <c r="F40" s="80"/>
      <c r="G40" s="80"/>
      <c r="H40" s="80"/>
      <c r="I40" s="80"/>
      <c r="J40" s="80"/>
      <c r="K40" s="80"/>
      <c r="L40" s="80"/>
      <c r="M40" s="92"/>
      <c r="N40" s="80"/>
      <c r="O40" s="140" t="s">
        <v>19</v>
      </c>
      <c r="P40" s="80"/>
      <c r="Q40" s="80"/>
      <c r="R40" s="80"/>
      <c r="S40" s="80"/>
      <c r="T40" s="80"/>
      <c r="U40" s="80"/>
      <c r="V40" s="80"/>
      <c r="W40" s="80"/>
      <c r="X40" s="80"/>
      <c r="Y40" s="80"/>
      <c r="Z40" s="80"/>
      <c r="AA40" s="80"/>
      <c r="AB40" s="80"/>
      <c r="AC40" s="80"/>
      <c r="AD40" s="80"/>
      <c r="AE40" s="80"/>
      <c r="AF40" s="80"/>
      <c r="AG40" s="80"/>
      <c r="AH40" s="80"/>
      <c r="AI40" s="80"/>
      <c r="AJ40" s="80"/>
      <c r="AK40" s="80"/>
      <c r="AM40" s="80"/>
      <c r="AN40" s="80"/>
    </row>
    <row r="41" spans="1:40" ht="18" customHeight="1" x14ac:dyDescent="0.2">
      <c r="A41" s="91"/>
      <c r="B41" s="80"/>
      <c r="C41" s="80"/>
      <c r="D41" s="80"/>
      <c r="E41" s="80"/>
      <c r="F41" s="80"/>
      <c r="G41" s="80"/>
      <c r="H41" s="80"/>
      <c r="I41" s="80"/>
      <c r="J41" s="80"/>
      <c r="K41" s="80"/>
      <c r="L41" s="80"/>
      <c r="M41" s="92"/>
      <c r="N41" s="80"/>
      <c r="O41" s="140" t="s">
        <v>100</v>
      </c>
      <c r="P41" s="80"/>
      <c r="Q41" s="80"/>
      <c r="R41" s="80"/>
      <c r="S41" s="80"/>
      <c r="T41" s="80"/>
      <c r="U41" s="80"/>
      <c r="V41" s="80"/>
      <c r="W41" s="80"/>
      <c r="X41" s="80"/>
      <c r="Y41" s="80"/>
      <c r="Z41" s="80"/>
      <c r="AA41" s="80"/>
      <c r="AB41" s="80"/>
      <c r="AC41" s="80"/>
      <c r="AD41" s="80"/>
      <c r="AE41" s="80"/>
      <c r="AF41" s="80"/>
      <c r="AG41" s="80"/>
      <c r="AH41" s="80"/>
      <c r="AI41" s="80"/>
      <c r="AJ41" s="80"/>
      <c r="AK41" s="80"/>
      <c r="AM41" s="80"/>
      <c r="AN41" s="80" t="e">
        <f>#REF!+1</f>
        <v>#REF!</v>
      </c>
    </row>
    <row r="42" spans="1:40" ht="18" customHeight="1" x14ac:dyDescent="0.2">
      <c r="A42" s="91"/>
      <c r="B42" s="80"/>
      <c r="C42" s="80"/>
      <c r="D42" s="80"/>
      <c r="E42" s="80"/>
      <c r="F42" s="80"/>
      <c r="G42" s="80"/>
      <c r="H42" s="80"/>
      <c r="I42" s="80"/>
      <c r="J42" s="80"/>
      <c r="K42" s="80"/>
      <c r="L42" s="80"/>
      <c r="M42" s="92"/>
      <c r="N42" s="80"/>
      <c r="O42" s="140" t="s">
        <v>101</v>
      </c>
      <c r="P42" s="80"/>
      <c r="Q42" s="80"/>
      <c r="R42" s="80"/>
      <c r="S42" s="80"/>
      <c r="T42" s="80"/>
      <c r="U42" s="80"/>
      <c r="V42" s="80"/>
      <c r="W42" s="80"/>
      <c r="X42" s="80"/>
      <c r="Y42" s="80"/>
      <c r="Z42" s="80"/>
      <c r="AA42" s="80"/>
      <c r="AB42" s="80"/>
      <c r="AC42" s="80"/>
      <c r="AD42" s="80"/>
      <c r="AE42" s="80"/>
      <c r="AF42" s="80"/>
      <c r="AG42" s="80"/>
      <c r="AH42" s="80"/>
      <c r="AI42" s="80"/>
      <c r="AJ42" s="80"/>
      <c r="AK42" s="80"/>
      <c r="AM42" s="80"/>
      <c r="AN42" s="80"/>
    </row>
    <row r="43" spans="1:40" ht="18" customHeight="1" x14ac:dyDescent="0.2">
      <c r="A43" s="91"/>
      <c r="B43" s="80"/>
      <c r="C43" s="80"/>
      <c r="D43" s="80"/>
      <c r="E43" s="80"/>
      <c r="F43" s="80"/>
      <c r="G43" s="80"/>
      <c r="H43" s="80"/>
      <c r="I43" s="80"/>
      <c r="J43" s="80"/>
      <c r="K43" s="80"/>
      <c r="L43" s="80"/>
      <c r="M43" s="92"/>
      <c r="N43" s="80"/>
      <c r="O43" s="80" t="s">
        <v>102</v>
      </c>
      <c r="P43" s="80"/>
      <c r="Q43" s="80"/>
      <c r="R43" s="80"/>
      <c r="S43" s="80"/>
      <c r="T43" s="80"/>
      <c r="U43" s="80"/>
      <c r="V43" s="80"/>
      <c r="W43" s="80"/>
      <c r="X43" s="80"/>
      <c r="Y43" s="80"/>
      <c r="Z43" s="80"/>
      <c r="AA43" s="80"/>
      <c r="AB43" s="80"/>
      <c r="AC43" s="80"/>
      <c r="AD43" s="80"/>
      <c r="AE43" s="80"/>
      <c r="AF43" s="80"/>
      <c r="AG43" s="80"/>
      <c r="AH43" s="80"/>
      <c r="AI43" s="80"/>
      <c r="AJ43" s="80"/>
      <c r="AK43" s="80"/>
      <c r="AM43" s="80"/>
      <c r="AN43" s="80"/>
    </row>
    <row r="44" spans="1:40" ht="18" customHeight="1" x14ac:dyDescent="0.2">
      <c r="A44" s="91"/>
      <c r="B44" s="80"/>
      <c r="C44" s="80"/>
      <c r="D44" s="80"/>
      <c r="E44" s="80"/>
      <c r="F44" s="80"/>
      <c r="G44" s="80"/>
      <c r="H44" s="80"/>
      <c r="I44" s="80"/>
      <c r="J44" s="80"/>
      <c r="K44" s="80"/>
      <c r="L44" s="80"/>
      <c r="M44" s="92"/>
      <c r="N44" s="80"/>
      <c r="O44" s="80" t="s">
        <v>103</v>
      </c>
      <c r="P44" s="80"/>
      <c r="Q44" s="80"/>
      <c r="R44" s="80"/>
      <c r="S44" s="80"/>
      <c r="T44" s="80"/>
      <c r="U44" s="80"/>
      <c r="V44" s="80"/>
      <c r="W44" s="80"/>
      <c r="X44" s="80"/>
      <c r="Y44" s="80"/>
      <c r="Z44" s="80"/>
      <c r="AA44" s="80"/>
      <c r="AB44" s="80"/>
      <c r="AC44" s="80"/>
      <c r="AD44" s="80"/>
      <c r="AE44" s="80"/>
      <c r="AF44" s="80"/>
      <c r="AG44" s="80"/>
      <c r="AH44" s="80"/>
      <c r="AI44" s="80"/>
      <c r="AJ44" s="80"/>
      <c r="AK44" s="80"/>
      <c r="AM44" s="80"/>
      <c r="AN44" s="80"/>
    </row>
    <row r="45" spans="1:40" ht="18" customHeight="1" x14ac:dyDescent="0.2">
      <c r="A45" s="91"/>
      <c r="B45" s="80"/>
      <c r="C45" s="80"/>
      <c r="D45" s="80"/>
      <c r="E45" s="80"/>
      <c r="F45" s="80"/>
      <c r="G45" s="80"/>
      <c r="H45" s="80"/>
      <c r="I45" s="80"/>
      <c r="J45" s="80"/>
      <c r="K45" s="80"/>
      <c r="L45" s="80"/>
      <c r="M45" s="92"/>
      <c r="N45" s="80"/>
      <c r="O45" s="82" t="s">
        <v>104</v>
      </c>
      <c r="P45" s="80"/>
      <c r="Q45" s="80"/>
      <c r="R45" s="80"/>
      <c r="S45" s="80"/>
      <c r="T45" s="80"/>
      <c r="U45" s="80"/>
      <c r="V45" s="80"/>
      <c r="W45" s="80"/>
      <c r="X45" s="80"/>
      <c r="Y45" s="80"/>
      <c r="Z45" s="80"/>
      <c r="AA45" s="80"/>
      <c r="AB45" s="80"/>
      <c r="AC45" s="80"/>
      <c r="AD45" s="80"/>
      <c r="AE45" s="80"/>
      <c r="AF45" s="80"/>
      <c r="AG45" s="80"/>
      <c r="AH45" s="80"/>
      <c r="AI45" s="80"/>
      <c r="AJ45" s="80"/>
      <c r="AK45" s="80"/>
      <c r="AM45" s="80"/>
      <c r="AN45" s="80"/>
    </row>
    <row r="46" spans="1:40" ht="18" customHeight="1" x14ac:dyDescent="0.2">
      <c r="A46" s="91"/>
      <c r="B46" s="80"/>
      <c r="C46" s="80"/>
      <c r="D46" s="80"/>
      <c r="E46" s="80"/>
      <c r="F46" s="80"/>
      <c r="G46" s="80"/>
      <c r="H46" s="80"/>
      <c r="I46" s="80"/>
      <c r="J46" s="80"/>
      <c r="K46" s="80"/>
      <c r="L46" s="80"/>
      <c r="M46" s="92"/>
      <c r="N46" s="80"/>
      <c r="O46" s="80" t="s">
        <v>105</v>
      </c>
      <c r="P46" s="80"/>
      <c r="Q46" s="80"/>
      <c r="R46" s="80"/>
      <c r="S46" s="80"/>
      <c r="T46" s="80"/>
      <c r="U46" s="80"/>
      <c r="V46" s="80"/>
      <c r="W46" s="80"/>
      <c r="X46" s="80"/>
      <c r="Y46" s="80"/>
      <c r="Z46" s="80"/>
      <c r="AA46" s="80"/>
      <c r="AB46" s="80"/>
      <c r="AC46" s="80"/>
      <c r="AD46" s="80"/>
      <c r="AE46" s="80"/>
      <c r="AF46" s="80"/>
      <c r="AG46" s="80"/>
      <c r="AH46" s="80"/>
      <c r="AI46" s="80"/>
      <c r="AJ46" s="80"/>
      <c r="AK46" s="80"/>
      <c r="AM46" s="80"/>
      <c r="AN46" s="80"/>
    </row>
    <row r="47" spans="1:40" ht="18" customHeight="1" x14ac:dyDescent="0.2">
      <c r="A47" s="91"/>
      <c r="B47" s="80"/>
      <c r="C47" s="80"/>
      <c r="D47" s="80"/>
      <c r="E47" s="80"/>
      <c r="F47" s="80"/>
      <c r="G47" s="80"/>
      <c r="H47" s="80"/>
      <c r="I47" s="80"/>
      <c r="J47" s="80"/>
      <c r="K47" s="80"/>
      <c r="L47" s="80"/>
      <c r="M47" s="92"/>
      <c r="N47" s="80"/>
      <c r="O47" s="80" t="s">
        <v>51</v>
      </c>
      <c r="P47" s="80"/>
      <c r="Q47" s="80"/>
      <c r="R47" s="80"/>
      <c r="S47" s="80"/>
      <c r="T47" s="80"/>
      <c r="U47" s="80"/>
      <c r="V47" s="80"/>
      <c r="W47" s="80"/>
      <c r="X47" s="80"/>
      <c r="Y47" s="80"/>
      <c r="Z47" s="80"/>
      <c r="AA47" s="80"/>
      <c r="AB47" s="80"/>
      <c r="AC47" s="80"/>
      <c r="AD47" s="80"/>
      <c r="AE47" s="80"/>
      <c r="AF47" s="80"/>
      <c r="AG47" s="80"/>
      <c r="AH47" s="80"/>
      <c r="AI47" s="80"/>
      <c r="AJ47" s="80"/>
      <c r="AK47" s="80"/>
      <c r="AM47" s="80"/>
      <c r="AN47" s="80"/>
    </row>
    <row r="48" spans="1:40" ht="18" customHeight="1" x14ac:dyDescent="0.2">
      <c r="A48" s="91"/>
      <c r="B48" s="80"/>
      <c r="C48" s="80"/>
      <c r="D48" s="80"/>
      <c r="E48" s="80"/>
      <c r="F48" s="80"/>
      <c r="G48" s="80"/>
      <c r="H48" s="80"/>
      <c r="I48" s="80"/>
      <c r="J48" s="80"/>
      <c r="K48" s="80"/>
      <c r="L48" s="80"/>
      <c r="M48" s="92"/>
      <c r="N48" s="80"/>
      <c r="O48" s="80" t="s">
        <v>49</v>
      </c>
      <c r="P48" s="80"/>
      <c r="Q48" s="80"/>
      <c r="R48" s="80"/>
      <c r="S48" s="80"/>
      <c r="T48" s="80"/>
      <c r="U48" s="80"/>
      <c r="V48" s="80"/>
      <c r="W48" s="80"/>
      <c r="X48" s="80"/>
      <c r="Y48" s="80"/>
      <c r="Z48" s="80"/>
      <c r="AA48" s="80"/>
      <c r="AB48" s="80"/>
      <c r="AC48" s="80"/>
      <c r="AD48" s="80"/>
      <c r="AE48" s="80"/>
      <c r="AF48" s="80"/>
      <c r="AG48" s="80"/>
      <c r="AH48" s="80"/>
      <c r="AI48" s="80"/>
      <c r="AJ48" s="80"/>
      <c r="AK48" s="80"/>
      <c r="AM48" s="80"/>
      <c r="AN48" s="80"/>
    </row>
    <row r="49" spans="1:40" ht="18" customHeight="1" x14ac:dyDescent="0.2">
      <c r="A49" s="91"/>
      <c r="B49" s="80"/>
      <c r="C49" s="80"/>
      <c r="D49" s="80"/>
      <c r="E49" s="80"/>
      <c r="F49" s="80"/>
      <c r="G49" s="80"/>
      <c r="H49" s="80"/>
      <c r="I49" s="80"/>
      <c r="J49" s="80"/>
      <c r="K49" s="80"/>
      <c r="L49" s="80"/>
      <c r="M49" s="92"/>
      <c r="N49" s="80"/>
      <c r="O49" s="80" t="s">
        <v>106</v>
      </c>
      <c r="P49" s="80"/>
      <c r="Q49" s="80"/>
      <c r="R49" s="80"/>
      <c r="S49" s="80"/>
      <c r="T49" s="80"/>
      <c r="U49" s="80"/>
      <c r="V49" s="80"/>
      <c r="W49" s="80"/>
      <c r="X49" s="80"/>
      <c r="Y49" s="80"/>
      <c r="Z49" s="80"/>
      <c r="AA49" s="80"/>
      <c r="AB49" s="80"/>
      <c r="AC49" s="80"/>
      <c r="AD49" s="80"/>
      <c r="AE49" s="80"/>
      <c r="AF49" s="80"/>
      <c r="AG49" s="80"/>
      <c r="AH49" s="80"/>
      <c r="AI49" s="80"/>
      <c r="AJ49" s="80"/>
      <c r="AK49" s="80"/>
      <c r="AM49" s="80"/>
      <c r="AN49" s="80"/>
    </row>
    <row r="50" spans="1:40" ht="18" customHeight="1" x14ac:dyDescent="0.2">
      <c r="A50" s="91"/>
      <c r="B50" s="80"/>
      <c r="C50" s="80"/>
      <c r="D50" s="80"/>
      <c r="E50" s="80"/>
      <c r="F50" s="80"/>
      <c r="G50" s="80"/>
      <c r="H50" s="80"/>
      <c r="I50" s="80"/>
      <c r="J50" s="80"/>
      <c r="K50" s="80"/>
      <c r="L50" s="80"/>
      <c r="M50" s="92"/>
      <c r="N50" s="80"/>
      <c r="O50" s="80" t="s">
        <v>107</v>
      </c>
      <c r="P50" s="80"/>
      <c r="Q50" s="80"/>
      <c r="R50" s="80"/>
      <c r="S50" s="80"/>
      <c r="T50" s="80"/>
      <c r="U50" s="80"/>
      <c r="V50" s="80"/>
      <c r="W50" s="80"/>
      <c r="X50" s="80"/>
      <c r="Y50" s="80"/>
      <c r="Z50" s="80"/>
      <c r="AA50" s="80"/>
      <c r="AB50" s="80"/>
      <c r="AC50" s="80"/>
      <c r="AD50" s="80"/>
      <c r="AE50" s="80"/>
      <c r="AF50" s="80"/>
      <c r="AG50" s="80"/>
      <c r="AH50" s="80"/>
      <c r="AI50" s="80"/>
      <c r="AJ50" s="80"/>
      <c r="AK50" s="80"/>
      <c r="AM50" s="80"/>
      <c r="AN50" s="80" t="e">
        <f>AN41+1</f>
        <v>#REF!</v>
      </c>
    </row>
    <row r="51" spans="1:40" ht="18" customHeight="1" x14ac:dyDescent="0.2">
      <c r="A51" s="91"/>
      <c r="B51" s="80"/>
      <c r="C51" s="80"/>
      <c r="D51" s="80"/>
      <c r="E51" s="80"/>
      <c r="F51" s="80"/>
      <c r="G51" s="80"/>
      <c r="H51" s="80"/>
      <c r="I51" s="80"/>
      <c r="J51" s="80"/>
      <c r="K51" s="80"/>
      <c r="L51" s="80"/>
      <c r="M51" s="92"/>
      <c r="N51" s="80"/>
      <c r="O51" s="80" t="s">
        <v>108</v>
      </c>
      <c r="P51" s="80"/>
      <c r="Q51" s="80"/>
      <c r="R51" s="80"/>
      <c r="S51" s="80"/>
      <c r="T51" s="80"/>
      <c r="U51" s="80"/>
      <c r="V51" s="80"/>
      <c r="W51" s="80"/>
      <c r="X51" s="80"/>
      <c r="Y51" s="80"/>
      <c r="Z51" s="80"/>
      <c r="AA51" s="80"/>
      <c r="AB51" s="80"/>
      <c r="AC51" s="80"/>
      <c r="AD51" s="80"/>
      <c r="AE51" s="80"/>
      <c r="AF51" s="80"/>
      <c r="AG51" s="80"/>
      <c r="AH51" s="80"/>
      <c r="AI51" s="80"/>
      <c r="AJ51" s="80"/>
      <c r="AK51" s="80"/>
      <c r="AM51" s="80"/>
      <c r="AN51" s="80" t="e">
        <f t="shared" ref="AN51:AN56" si="3">AN50+1</f>
        <v>#REF!</v>
      </c>
    </row>
    <row r="52" spans="1:40" ht="18" customHeight="1" x14ac:dyDescent="0.2">
      <c r="A52" s="91"/>
      <c r="B52" s="80"/>
      <c r="C52" s="80"/>
      <c r="D52" s="80"/>
      <c r="E52" s="80"/>
      <c r="F52" s="80"/>
      <c r="G52" s="80"/>
      <c r="H52" s="80"/>
      <c r="I52" s="80"/>
      <c r="J52" s="80"/>
      <c r="K52" s="80"/>
      <c r="L52" s="80"/>
      <c r="M52" s="92"/>
      <c r="N52" s="80"/>
      <c r="O52" s="80" t="s">
        <v>109</v>
      </c>
      <c r="P52" s="80"/>
      <c r="Q52" s="80"/>
      <c r="R52" s="80"/>
      <c r="S52" s="80"/>
      <c r="T52" s="80"/>
      <c r="U52" s="80"/>
      <c r="V52" s="80"/>
      <c r="W52" s="80"/>
      <c r="X52" s="80"/>
      <c r="Y52" s="80"/>
      <c r="Z52" s="80"/>
      <c r="AA52" s="80"/>
      <c r="AB52" s="80"/>
      <c r="AC52" s="80"/>
      <c r="AD52" s="80"/>
      <c r="AE52" s="80"/>
      <c r="AF52" s="80"/>
      <c r="AG52" s="80"/>
      <c r="AH52" s="80"/>
      <c r="AI52" s="80"/>
      <c r="AJ52" s="80"/>
      <c r="AK52" s="80"/>
      <c r="AM52" s="80"/>
      <c r="AN52" s="80" t="e">
        <f t="shared" si="3"/>
        <v>#REF!</v>
      </c>
    </row>
    <row r="53" spans="1:40" ht="18" customHeight="1" x14ac:dyDescent="0.2">
      <c r="A53" s="91"/>
      <c r="B53" s="80"/>
      <c r="C53" s="80"/>
      <c r="D53" s="80"/>
      <c r="E53" s="80"/>
      <c r="F53" s="80"/>
      <c r="G53" s="80"/>
      <c r="H53" s="80"/>
      <c r="I53" s="80"/>
      <c r="J53" s="80"/>
      <c r="K53" s="80"/>
      <c r="L53" s="80"/>
      <c r="M53" s="92"/>
      <c r="N53" s="80"/>
      <c r="O53" s="80" t="s">
        <v>178</v>
      </c>
      <c r="P53" s="80"/>
      <c r="Q53" s="80"/>
      <c r="R53" s="80"/>
      <c r="S53" s="80"/>
      <c r="T53" s="80"/>
      <c r="U53" s="80"/>
      <c r="V53" s="80"/>
      <c r="W53" s="80"/>
      <c r="X53" s="80"/>
      <c r="Y53" s="80"/>
      <c r="Z53" s="80"/>
      <c r="AA53" s="80"/>
      <c r="AB53" s="80"/>
      <c r="AC53" s="80"/>
      <c r="AD53" s="80"/>
      <c r="AE53" s="80"/>
      <c r="AF53" s="80"/>
      <c r="AG53" s="80"/>
      <c r="AH53" s="80"/>
      <c r="AI53" s="80"/>
      <c r="AJ53" s="80"/>
      <c r="AK53" s="80"/>
      <c r="AM53" s="80"/>
      <c r="AN53" s="80" t="e">
        <f t="shared" si="3"/>
        <v>#REF!</v>
      </c>
    </row>
    <row r="54" spans="1:40" ht="18" customHeight="1" x14ac:dyDescent="0.2">
      <c r="A54" s="91"/>
      <c r="B54" s="80"/>
      <c r="C54" s="80"/>
      <c r="D54" s="80"/>
      <c r="E54" s="80"/>
      <c r="F54" s="80"/>
      <c r="G54" s="80"/>
      <c r="H54" s="80"/>
      <c r="I54" s="80"/>
      <c r="J54" s="80"/>
      <c r="K54" s="80"/>
      <c r="L54" s="80"/>
      <c r="M54" s="92"/>
      <c r="N54" s="80"/>
      <c r="O54" s="80" t="s">
        <v>111</v>
      </c>
      <c r="P54" s="80"/>
      <c r="Q54" s="80"/>
      <c r="R54" s="80"/>
      <c r="S54" s="80"/>
      <c r="T54" s="80"/>
      <c r="U54" s="80"/>
      <c r="V54" s="80"/>
      <c r="W54" s="80"/>
      <c r="X54" s="80"/>
      <c r="Y54" s="80"/>
      <c r="Z54" s="80"/>
      <c r="AA54" s="80"/>
      <c r="AB54" s="80"/>
      <c r="AC54" s="80"/>
      <c r="AD54" s="80"/>
      <c r="AE54" s="80"/>
      <c r="AF54" s="80"/>
      <c r="AG54" s="80"/>
      <c r="AH54" s="80"/>
      <c r="AI54" s="80"/>
      <c r="AJ54" s="80"/>
      <c r="AK54" s="80"/>
      <c r="AM54" s="80"/>
      <c r="AN54" s="80" t="e">
        <f t="shared" si="3"/>
        <v>#REF!</v>
      </c>
    </row>
    <row r="55" spans="1:40" ht="18" customHeight="1" x14ac:dyDescent="0.2">
      <c r="A55" s="91"/>
      <c r="B55" s="80"/>
      <c r="C55" s="80"/>
      <c r="D55" s="80"/>
      <c r="E55" s="80"/>
      <c r="F55" s="80"/>
      <c r="G55" s="80"/>
      <c r="H55" s="80"/>
      <c r="I55" s="80"/>
      <c r="J55" s="80"/>
      <c r="K55" s="80"/>
      <c r="L55" s="80"/>
      <c r="M55" s="92"/>
      <c r="N55" s="80"/>
      <c r="O55" s="80" t="s">
        <v>112</v>
      </c>
      <c r="P55" s="80"/>
      <c r="Q55" s="80"/>
      <c r="R55" s="80"/>
      <c r="S55" s="80"/>
      <c r="T55" s="80"/>
      <c r="U55" s="80"/>
      <c r="V55" s="80"/>
      <c r="W55" s="80"/>
      <c r="X55" s="80"/>
      <c r="Y55" s="80"/>
      <c r="Z55" s="80"/>
      <c r="AA55" s="80"/>
      <c r="AB55" s="80"/>
      <c r="AC55" s="80"/>
      <c r="AD55" s="80"/>
      <c r="AE55" s="80"/>
      <c r="AF55" s="80"/>
      <c r="AG55" s="80"/>
      <c r="AH55" s="80"/>
      <c r="AI55" s="80"/>
      <c r="AJ55" s="80"/>
      <c r="AK55" s="80"/>
      <c r="AM55" s="80"/>
      <c r="AN55" s="80" t="e">
        <f t="shared" si="3"/>
        <v>#REF!</v>
      </c>
    </row>
    <row r="56" spans="1:40" ht="16.5" customHeight="1" x14ac:dyDescent="0.2">
      <c r="A56" s="91"/>
      <c r="B56" s="80"/>
      <c r="C56" s="80"/>
      <c r="D56" s="80"/>
      <c r="E56" s="80"/>
      <c r="F56" s="80"/>
      <c r="G56" s="80"/>
      <c r="H56" s="80"/>
      <c r="I56" s="80"/>
      <c r="J56" s="80"/>
      <c r="K56" s="80"/>
      <c r="L56" s="80"/>
      <c r="M56" s="92"/>
      <c r="N56" s="80"/>
      <c r="O56" s="82" t="s">
        <v>113</v>
      </c>
      <c r="P56" s="80"/>
      <c r="Q56" s="80"/>
      <c r="R56" s="80"/>
      <c r="S56" s="80"/>
      <c r="T56" s="80"/>
      <c r="U56" s="80"/>
      <c r="V56" s="80"/>
      <c r="W56" s="80"/>
      <c r="X56" s="80"/>
      <c r="Y56" s="80"/>
      <c r="Z56" s="80"/>
      <c r="AA56" s="80"/>
      <c r="AB56" s="80"/>
      <c r="AC56" s="80"/>
      <c r="AD56" s="80"/>
      <c r="AE56" s="80"/>
      <c r="AF56" s="80"/>
      <c r="AG56" s="80"/>
      <c r="AH56" s="80"/>
      <c r="AI56" s="80"/>
      <c r="AJ56" s="80"/>
      <c r="AK56" s="80"/>
      <c r="AM56" s="80"/>
      <c r="AN56" s="80" t="e">
        <f t="shared" si="3"/>
        <v>#REF!</v>
      </c>
    </row>
    <row r="57" spans="1:40" ht="13.5" customHeight="1" x14ac:dyDescent="0.2">
      <c r="A57" s="300" t="s">
        <v>114</v>
      </c>
      <c r="B57" s="270"/>
      <c r="C57" s="270"/>
      <c r="D57" s="270"/>
      <c r="E57" s="270"/>
      <c r="F57" s="270"/>
      <c r="G57" s="270"/>
      <c r="H57" s="270"/>
      <c r="I57" s="270"/>
      <c r="J57" s="270"/>
      <c r="K57" s="270"/>
      <c r="L57" s="270"/>
      <c r="M57" s="268"/>
      <c r="N57" s="80"/>
      <c r="O57" s="80" t="s">
        <v>115</v>
      </c>
      <c r="P57" s="80"/>
      <c r="Q57" s="80"/>
      <c r="R57" s="80"/>
      <c r="S57" s="80"/>
      <c r="T57" s="80"/>
      <c r="U57" s="80"/>
      <c r="V57" s="80"/>
      <c r="W57" s="80"/>
      <c r="X57" s="80"/>
      <c r="Y57" s="80"/>
      <c r="Z57" s="80"/>
      <c r="AA57" s="80"/>
      <c r="AB57" s="80"/>
      <c r="AC57" s="80"/>
      <c r="AD57" s="80"/>
      <c r="AE57" s="80"/>
      <c r="AF57" s="80"/>
      <c r="AG57" s="80"/>
      <c r="AH57" s="80"/>
      <c r="AI57" s="80"/>
      <c r="AJ57" s="80"/>
      <c r="AK57" s="80"/>
      <c r="AM57" s="80"/>
      <c r="AN57" s="80" t="e">
        <f>#REF!+1</f>
        <v>#REF!</v>
      </c>
    </row>
    <row r="58" spans="1:40" ht="13.5" customHeight="1" x14ac:dyDescent="0.2">
      <c r="A58" s="91"/>
      <c r="B58" s="80"/>
      <c r="C58" s="80"/>
      <c r="D58" s="80"/>
      <c r="E58" s="80"/>
      <c r="F58" s="80"/>
      <c r="G58" s="80"/>
      <c r="H58" s="80"/>
      <c r="I58" s="80"/>
      <c r="J58" s="80"/>
      <c r="K58" s="80"/>
      <c r="L58" s="80"/>
      <c r="M58" s="92"/>
      <c r="N58" s="80"/>
      <c r="O58" s="80" t="s">
        <v>116</v>
      </c>
      <c r="P58" s="80"/>
      <c r="Q58" s="80"/>
      <c r="R58" s="80"/>
      <c r="S58" s="80"/>
      <c r="T58" s="80"/>
      <c r="U58" s="80"/>
      <c r="V58" s="80"/>
      <c r="W58" s="80"/>
      <c r="X58" s="80"/>
      <c r="Y58" s="80"/>
      <c r="Z58" s="80"/>
      <c r="AA58" s="80"/>
      <c r="AB58" s="80"/>
      <c r="AC58" s="80"/>
      <c r="AD58" s="80"/>
      <c r="AE58" s="80"/>
      <c r="AF58" s="80"/>
      <c r="AG58" s="80"/>
      <c r="AH58" s="80"/>
      <c r="AI58" s="80"/>
      <c r="AJ58" s="80"/>
      <c r="AK58" s="80"/>
      <c r="AM58" s="80"/>
      <c r="AN58" s="80" t="e">
        <f t="shared" ref="AN58:AN59" si="4">AN57+1</f>
        <v>#REF!</v>
      </c>
    </row>
    <row r="59" spans="1:40" ht="25.5" customHeight="1" x14ac:dyDescent="0.2">
      <c r="A59" s="282" t="s">
        <v>117</v>
      </c>
      <c r="B59" s="287" t="s">
        <v>118</v>
      </c>
      <c r="C59" s="272"/>
      <c r="D59" s="272"/>
      <c r="E59" s="274"/>
      <c r="F59" s="267" t="s">
        <v>119</v>
      </c>
      <c r="G59" s="268"/>
      <c r="H59" s="287" t="s">
        <v>120</v>
      </c>
      <c r="I59" s="272"/>
      <c r="J59" s="272"/>
      <c r="K59" s="272"/>
      <c r="L59" s="272"/>
      <c r="M59" s="274"/>
      <c r="N59" s="80"/>
      <c r="O59" s="80" t="s">
        <v>121</v>
      </c>
      <c r="P59" s="80"/>
      <c r="Q59" s="80"/>
      <c r="R59" s="80"/>
      <c r="S59" s="80"/>
      <c r="T59" s="80"/>
      <c r="U59" s="80"/>
      <c r="V59" s="80"/>
      <c r="W59" s="80"/>
      <c r="X59" s="80"/>
      <c r="Y59" s="80"/>
      <c r="Z59" s="80"/>
      <c r="AA59" s="80"/>
      <c r="AB59" s="80"/>
      <c r="AC59" s="80"/>
      <c r="AD59" s="80"/>
      <c r="AE59" s="80"/>
      <c r="AF59" s="80"/>
      <c r="AG59" s="80"/>
      <c r="AH59" s="80"/>
      <c r="AI59" s="80"/>
      <c r="AJ59" s="80"/>
      <c r="AK59" s="80"/>
      <c r="AM59" s="80"/>
      <c r="AN59" s="80" t="e">
        <f t="shared" si="4"/>
        <v>#REF!</v>
      </c>
    </row>
    <row r="60" spans="1:40" ht="25.5" customHeight="1" thickBot="1" x14ac:dyDescent="0.25">
      <c r="A60" s="283"/>
      <c r="B60" s="281"/>
      <c r="C60" s="285"/>
      <c r="D60" s="285"/>
      <c r="E60" s="278"/>
      <c r="F60" s="94" t="s">
        <v>122</v>
      </c>
      <c r="G60" s="95" t="s">
        <v>123</v>
      </c>
      <c r="H60" s="281"/>
      <c r="I60" s="285"/>
      <c r="J60" s="285"/>
      <c r="K60" s="285"/>
      <c r="L60" s="285"/>
      <c r="M60" s="278"/>
      <c r="N60" s="80"/>
      <c r="O60" s="80" t="s">
        <v>34</v>
      </c>
      <c r="P60" s="80"/>
      <c r="Q60" s="80"/>
      <c r="R60" s="80"/>
      <c r="S60" s="80"/>
      <c r="T60" s="80"/>
      <c r="U60" s="80"/>
      <c r="V60" s="80"/>
      <c r="W60" s="80"/>
      <c r="X60" s="80"/>
      <c r="Y60" s="80"/>
      <c r="Z60" s="80"/>
      <c r="AA60" s="80"/>
      <c r="AB60" s="80"/>
      <c r="AC60" s="80"/>
      <c r="AD60" s="80"/>
      <c r="AE60" s="80"/>
      <c r="AF60" s="80"/>
      <c r="AG60" s="80"/>
      <c r="AH60" s="80"/>
      <c r="AI60" s="80"/>
      <c r="AJ60" s="80"/>
      <c r="AK60" s="80"/>
      <c r="AM60" s="80"/>
      <c r="AN60" s="80"/>
    </row>
    <row r="61" spans="1:40" ht="46.5" customHeight="1" thickBot="1" x14ac:dyDescent="0.25">
      <c r="A61" s="141" t="s">
        <v>92</v>
      </c>
      <c r="B61" s="306" t="s">
        <v>185</v>
      </c>
      <c r="C61" s="307"/>
      <c r="D61" s="307"/>
      <c r="E61" s="308"/>
      <c r="F61" s="98"/>
      <c r="G61" s="98" t="s">
        <v>184</v>
      </c>
      <c r="H61" s="292"/>
      <c r="I61" s="270"/>
      <c r="J61" s="270"/>
      <c r="K61" s="270"/>
      <c r="L61" s="270"/>
      <c r="M61" s="268"/>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M61" s="80"/>
      <c r="AN61" s="80" t="e">
        <f>AN59+1</f>
        <v>#REF!</v>
      </c>
    </row>
    <row r="62" spans="1:40" ht="55.5" customHeight="1" thickBot="1" x14ac:dyDescent="0.25">
      <c r="A62" s="141" t="s">
        <v>94</v>
      </c>
      <c r="B62" s="306" t="s">
        <v>193</v>
      </c>
      <c r="C62" s="307"/>
      <c r="D62" s="307"/>
      <c r="E62" s="308"/>
      <c r="F62" s="98"/>
      <c r="G62" s="98" t="s">
        <v>184</v>
      </c>
      <c r="H62" s="292"/>
      <c r="I62" s="270"/>
      <c r="J62" s="270"/>
      <c r="K62" s="270"/>
      <c r="L62" s="270"/>
      <c r="M62" s="268"/>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M62" s="80"/>
      <c r="AN62" s="80" t="e">
        <f>AN61+1</f>
        <v>#REF!</v>
      </c>
    </row>
    <row r="63" spans="1:40" ht="103.5" customHeight="1" thickBot="1" x14ac:dyDescent="0.25">
      <c r="A63" s="141" t="s">
        <v>124</v>
      </c>
      <c r="B63" s="306" t="s">
        <v>231</v>
      </c>
      <c r="C63" s="307"/>
      <c r="D63" s="307"/>
      <c r="E63" s="308"/>
      <c r="F63" s="98" t="s">
        <v>184</v>
      </c>
      <c r="G63" s="98"/>
      <c r="H63" s="292" t="s">
        <v>218</v>
      </c>
      <c r="I63" s="270"/>
      <c r="J63" s="270"/>
      <c r="K63" s="270"/>
      <c r="L63" s="270"/>
      <c r="M63" s="268"/>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M63" s="80"/>
      <c r="AN63" s="80" t="e">
        <f>#REF!+1</f>
        <v>#REF!</v>
      </c>
    </row>
    <row r="64" spans="1:40" ht="103.5" customHeight="1" thickBot="1" x14ac:dyDescent="0.25">
      <c r="A64" s="141" t="s">
        <v>98</v>
      </c>
      <c r="B64" s="306" t="s">
        <v>232</v>
      </c>
      <c r="C64" s="307"/>
      <c r="D64" s="307"/>
      <c r="E64" s="308"/>
      <c r="F64" s="142"/>
      <c r="G64" s="98" t="s">
        <v>186</v>
      </c>
      <c r="H64" s="292" t="s">
        <v>227</v>
      </c>
      <c r="I64" s="270"/>
      <c r="J64" s="270"/>
      <c r="K64" s="270"/>
      <c r="L64" s="270"/>
      <c r="M64" s="268"/>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M64" s="80"/>
      <c r="AN64" s="80" t="e">
        <f>AN63+1</f>
        <v>#REF!</v>
      </c>
    </row>
    <row r="65" spans="1:40" ht="89.25" customHeight="1" thickBot="1" x14ac:dyDescent="0.25">
      <c r="A65" s="141" t="s">
        <v>125</v>
      </c>
      <c r="B65" s="306" t="s">
        <v>222</v>
      </c>
      <c r="C65" s="307"/>
      <c r="D65" s="307"/>
      <c r="E65" s="308"/>
      <c r="F65" s="142"/>
      <c r="G65" s="98" t="s">
        <v>186</v>
      </c>
      <c r="H65" s="292"/>
      <c r="I65" s="270"/>
      <c r="J65" s="270"/>
      <c r="K65" s="270"/>
      <c r="L65" s="270"/>
      <c r="M65" s="268"/>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M65" s="80"/>
      <c r="AN65" s="80" t="e">
        <f>#REF!+1</f>
        <v>#REF!</v>
      </c>
    </row>
    <row r="66" spans="1:40" ht="24.75" customHeight="1" x14ac:dyDescent="0.2">
      <c r="A66" s="80"/>
      <c r="B66" s="303"/>
      <c r="C66" s="302"/>
      <c r="D66" s="302"/>
      <c r="E66" s="302"/>
      <c r="F66" s="302"/>
      <c r="G66" s="302"/>
      <c r="H66" s="302"/>
      <c r="I66" s="302"/>
      <c r="J66" s="303"/>
      <c r="K66" s="302"/>
      <c r="L66" s="302"/>
      <c r="M66" s="302"/>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M66" s="80"/>
      <c r="AN66" s="80" t="e">
        <f t="shared" ref="AN66:AN68" si="5">AN65+1</f>
        <v>#REF!</v>
      </c>
    </row>
    <row r="67" spans="1:40" ht="24.75" hidden="1" customHeight="1" x14ac:dyDescent="0.2">
      <c r="A67" s="80"/>
      <c r="B67" s="303"/>
      <c r="C67" s="302"/>
      <c r="D67" s="302"/>
      <c r="E67" s="302"/>
      <c r="F67" s="302"/>
      <c r="G67" s="302"/>
      <c r="H67" s="302"/>
      <c r="I67" s="302"/>
      <c r="J67" s="303"/>
      <c r="K67" s="302"/>
      <c r="L67" s="302"/>
      <c r="M67" s="302"/>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M67" s="80"/>
      <c r="AN67" s="80" t="e">
        <f t="shared" si="5"/>
        <v>#REF!</v>
      </c>
    </row>
    <row r="68" spans="1:40" ht="24.75" hidden="1" customHeight="1" x14ac:dyDescent="0.2">
      <c r="A68" s="80"/>
      <c r="B68" s="303"/>
      <c r="C68" s="302"/>
      <c r="D68" s="302"/>
      <c r="E68" s="302"/>
      <c r="F68" s="302"/>
      <c r="G68" s="302"/>
      <c r="H68" s="302"/>
      <c r="I68" s="302"/>
      <c r="J68" s="303"/>
      <c r="K68" s="302"/>
      <c r="L68" s="302"/>
      <c r="M68" s="302"/>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M68" s="80"/>
      <c r="AN68" s="80" t="e">
        <f t="shared" si="5"/>
        <v>#REF!</v>
      </c>
    </row>
    <row r="69" spans="1:40" ht="24.75" hidden="1" customHeight="1" x14ac:dyDescent="0.2">
      <c r="A69" s="80"/>
      <c r="B69" s="303"/>
      <c r="C69" s="302"/>
      <c r="D69" s="302"/>
      <c r="E69" s="302"/>
      <c r="F69" s="302"/>
      <c r="G69" s="302"/>
      <c r="H69" s="302"/>
      <c r="I69" s="302"/>
      <c r="J69" s="303"/>
      <c r="K69" s="302"/>
      <c r="L69" s="302"/>
      <c r="M69" s="302"/>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M69" s="80"/>
      <c r="AN69" s="80"/>
    </row>
    <row r="70" spans="1:40" ht="24.75" hidden="1" customHeight="1" x14ac:dyDescent="0.2">
      <c r="A70" s="80"/>
      <c r="B70" s="303"/>
      <c r="C70" s="302"/>
      <c r="D70" s="302"/>
      <c r="E70" s="302"/>
      <c r="F70" s="302"/>
      <c r="G70" s="302"/>
      <c r="H70" s="302"/>
      <c r="I70" s="302"/>
      <c r="J70" s="303"/>
      <c r="K70" s="302"/>
      <c r="L70" s="302"/>
      <c r="M70" s="302"/>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M70" s="80"/>
      <c r="AN70" s="80"/>
    </row>
    <row r="71" spans="1:40" ht="12.75" hidden="1" customHeight="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M71" s="80"/>
      <c r="AN71" s="80"/>
    </row>
    <row r="72" spans="1:40" ht="12.75" customHeight="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M72" s="80"/>
      <c r="AN72" s="80"/>
    </row>
    <row r="73" spans="1:40" ht="12.75" customHeight="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M73" s="80"/>
      <c r="AN73" s="80"/>
    </row>
    <row r="74" spans="1:40" ht="12.75" customHeight="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M74" s="80"/>
      <c r="AN74" s="80"/>
    </row>
    <row r="75" spans="1:40" ht="12.75" customHeight="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M75" s="80"/>
      <c r="AN75" s="80"/>
    </row>
    <row r="76" spans="1:40" ht="12.7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M76" s="80"/>
      <c r="AN76" s="80"/>
    </row>
    <row r="77" spans="1:40" ht="12.7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M77" s="80"/>
      <c r="AN77" s="80"/>
    </row>
    <row r="78" spans="1:40" ht="12.75" customHeight="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M78" s="80"/>
      <c r="AN78" s="80"/>
    </row>
    <row r="79" spans="1:40" ht="12.75" customHeight="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M79" s="80"/>
      <c r="AN79" s="80"/>
    </row>
    <row r="80" spans="1:40" ht="12.75"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M80" s="80"/>
      <c r="AN80" s="80"/>
    </row>
    <row r="81" spans="1:40" ht="12.7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M81" s="80"/>
      <c r="AN81" s="80"/>
    </row>
    <row r="82" spans="1:40" ht="12.75"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M82" s="80"/>
      <c r="AN82" s="80"/>
    </row>
    <row r="83" spans="1:40" ht="12.7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M83" s="80"/>
      <c r="AN83" s="80"/>
    </row>
    <row r="84" spans="1:40" ht="12.75" customHeight="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M84" s="80"/>
      <c r="AN84" s="80"/>
    </row>
    <row r="85" spans="1:40" ht="12.75"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M85" s="80"/>
      <c r="AN85" s="80"/>
    </row>
    <row r="86" spans="1:40" ht="15" hidden="1" customHeight="1" x14ac:dyDescent="0.2">
      <c r="A86" s="80"/>
      <c r="B86" s="80"/>
      <c r="C86" s="80"/>
      <c r="D86" s="80"/>
      <c r="E86" s="80"/>
      <c r="F86" s="304"/>
      <c r="G86" s="305"/>
      <c r="H86" s="305"/>
      <c r="I86" s="143" t="s">
        <v>126</v>
      </c>
      <c r="J86" s="80"/>
      <c r="K86" s="144"/>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M86" s="80"/>
      <c r="AN86" s="80"/>
    </row>
    <row r="87" spans="1:40" ht="15" hidden="1" customHeight="1" x14ac:dyDescent="0.2">
      <c r="A87" s="80"/>
      <c r="B87" s="80"/>
      <c r="C87" s="80"/>
      <c r="D87" s="80"/>
      <c r="E87" s="80"/>
      <c r="F87" s="275"/>
      <c r="G87" s="288"/>
      <c r="H87" s="288"/>
      <c r="I87" s="143" t="s">
        <v>127</v>
      </c>
      <c r="J87" s="80"/>
      <c r="K87" s="144"/>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M87" s="80"/>
      <c r="AN87" s="80"/>
    </row>
    <row r="88" spans="1:40" ht="15" hidden="1" customHeight="1" x14ac:dyDescent="0.2">
      <c r="A88" s="80"/>
      <c r="B88" s="80"/>
      <c r="C88" s="80"/>
      <c r="D88" s="80"/>
      <c r="E88" s="80"/>
      <c r="F88" s="301"/>
      <c r="G88" s="302"/>
      <c r="H88" s="302"/>
      <c r="I88" s="143" t="s">
        <v>128</v>
      </c>
      <c r="J88" s="80"/>
      <c r="K88" s="144"/>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M88" s="80"/>
      <c r="AN88" s="80"/>
    </row>
    <row r="89" spans="1:40" ht="15" hidden="1" customHeight="1" x14ac:dyDescent="0.2">
      <c r="A89" s="80"/>
      <c r="B89" s="80"/>
      <c r="C89" s="80"/>
      <c r="D89" s="80"/>
      <c r="E89" s="80"/>
      <c r="F89" s="304"/>
      <c r="G89" s="305"/>
      <c r="H89" s="305"/>
      <c r="I89" s="80"/>
      <c r="J89" s="80"/>
      <c r="K89" s="144"/>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M89" s="80"/>
      <c r="AN89" s="80"/>
    </row>
    <row r="90" spans="1:40" ht="15" hidden="1" customHeight="1" x14ac:dyDescent="0.2">
      <c r="A90" s="80"/>
      <c r="B90" s="80"/>
      <c r="C90" s="80"/>
      <c r="D90" s="80"/>
      <c r="E90" s="80"/>
      <c r="F90" s="275"/>
      <c r="G90" s="288"/>
      <c r="H90" s="288"/>
      <c r="I90" s="80"/>
      <c r="J90" s="80"/>
      <c r="K90" s="144"/>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M90" s="80"/>
      <c r="AN90" s="80"/>
    </row>
    <row r="91" spans="1:40" ht="15" hidden="1" customHeight="1" x14ac:dyDescent="0.2">
      <c r="A91" s="80"/>
      <c r="B91" s="80"/>
      <c r="C91" s="80"/>
      <c r="D91" s="80"/>
      <c r="E91" s="80"/>
      <c r="F91" s="80"/>
      <c r="G91" s="80"/>
      <c r="H91" s="80"/>
      <c r="I91" s="80"/>
      <c r="J91" s="80"/>
      <c r="K91" s="144"/>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M91" s="80"/>
      <c r="AN91" s="80"/>
    </row>
    <row r="92" spans="1:40" ht="15" hidden="1" customHeight="1" x14ac:dyDescent="0.2">
      <c r="A92" s="80"/>
      <c r="B92" s="80"/>
      <c r="C92" s="80"/>
      <c r="D92" s="80"/>
      <c r="E92" s="80"/>
      <c r="F92" s="80"/>
      <c r="G92" s="80"/>
      <c r="H92" s="80"/>
      <c r="I92" s="80"/>
      <c r="J92" s="80"/>
      <c r="K92" s="144"/>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M92" s="80"/>
      <c r="AN92" s="80"/>
    </row>
    <row r="93" spans="1:40" ht="15" hidden="1" customHeight="1" x14ac:dyDescent="0.2">
      <c r="A93" s="80"/>
      <c r="B93" s="80"/>
      <c r="C93" s="80"/>
      <c r="D93" s="80"/>
      <c r="E93" s="80"/>
      <c r="F93" s="80"/>
      <c r="G93" s="80"/>
      <c r="H93" s="80"/>
      <c r="I93" s="80"/>
      <c r="J93" s="80"/>
      <c r="K93" s="144"/>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M93" s="80"/>
      <c r="AN93" s="80"/>
    </row>
    <row r="94" spans="1:40" ht="15" hidden="1" customHeight="1" x14ac:dyDescent="0.2">
      <c r="A94" s="80"/>
      <c r="B94" s="80"/>
      <c r="C94" s="80"/>
      <c r="D94" s="80"/>
      <c r="E94" s="80"/>
      <c r="F94" s="80"/>
      <c r="G94" s="80"/>
      <c r="H94" s="80"/>
      <c r="I94" s="80"/>
      <c r="J94" s="80"/>
      <c r="K94" s="144"/>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M94" s="80"/>
      <c r="AN94" s="80"/>
    </row>
    <row r="95" spans="1:40" ht="15" hidden="1" customHeight="1" x14ac:dyDescent="0.2">
      <c r="A95" s="80"/>
      <c r="B95" s="80"/>
      <c r="C95" s="80"/>
      <c r="D95" s="80"/>
      <c r="E95" s="80"/>
      <c r="F95" s="80"/>
      <c r="G95" s="80"/>
      <c r="H95" s="80"/>
      <c r="I95" s="80"/>
      <c r="J95" s="80"/>
      <c r="K95" s="144"/>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M95" s="80"/>
      <c r="AN95" s="80"/>
    </row>
    <row r="96" spans="1:40" ht="15" hidden="1" customHeight="1" x14ac:dyDescent="0.2">
      <c r="A96" s="80"/>
      <c r="B96" s="80"/>
      <c r="C96" s="80"/>
      <c r="D96" s="80"/>
      <c r="E96" s="80"/>
      <c r="F96" s="80"/>
      <c r="G96" s="80"/>
      <c r="H96" s="80"/>
      <c r="I96" s="80"/>
      <c r="J96" s="80"/>
      <c r="K96" s="144"/>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M96" s="80"/>
      <c r="AN96" s="80"/>
    </row>
    <row r="97" spans="1:40" ht="15" hidden="1" customHeight="1" x14ac:dyDescent="0.2">
      <c r="A97" s="80"/>
      <c r="B97" s="80"/>
      <c r="C97" s="80"/>
      <c r="D97" s="80"/>
      <c r="E97" s="80"/>
      <c r="F97" s="80"/>
      <c r="G97" s="80"/>
      <c r="H97" s="80"/>
      <c r="I97" s="80"/>
      <c r="J97" s="80"/>
      <c r="K97" s="144"/>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M97" s="80"/>
      <c r="AN97" s="80"/>
    </row>
    <row r="98" spans="1:40" ht="15" hidden="1" customHeight="1" x14ac:dyDescent="0.2">
      <c r="A98" s="80"/>
      <c r="B98" s="80"/>
      <c r="C98" s="80"/>
      <c r="D98" s="80"/>
      <c r="E98" s="80"/>
      <c r="F98" s="80"/>
      <c r="G98" s="80"/>
      <c r="H98" s="80"/>
      <c r="I98" s="80"/>
      <c r="J98" s="80"/>
      <c r="K98" s="144"/>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M98" s="80"/>
      <c r="AN98" s="80"/>
    </row>
    <row r="99" spans="1:40" ht="15" hidden="1" customHeight="1" x14ac:dyDescent="0.2">
      <c r="A99" s="80"/>
      <c r="B99" s="80"/>
      <c r="C99" s="80"/>
      <c r="D99" s="80"/>
      <c r="E99" s="80"/>
      <c r="F99" s="80"/>
      <c r="G99" s="80"/>
      <c r="H99" s="80"/>
      <c r="I99" s="80"/>
      <c r="J99" s="80"/>
      <c r="K99" s="144"/>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M99" s="80"/>
      <c r="AN99" s="80"/>
    </row>
    <row r="100" spans="1:40" ht="15" hidden="1" customHeight="1" x14ac:dyDescent="0.2">
      <c r="A100" s="80"/>
      <c r="B100" s="80"/>
      <c r="C100" s="80"/>
      <c r="D100" s="80"/>
      <c r="E100" s="80"/>
      <c r="F100" s="80"/>
      <c r="G100" s="80"/>
      <c r="H100" s="80"/>
      <c r="I100" s="80"/>
      <c r="J100" s="80"/>
      <c r="K100" s="144"/>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M100" s="80"/>
      <c r="AN100" s="80"/>
    </row>
    <row r="101" spans="1:40" ht="15" hidden="1" customHeight="1" x14ac:dyDescent="0.2">
      <c r="A101" s="80"/>
      <c r="B101" s="80"/>
      <c r="C101" s="80"/>
      <c r="D101" s="80"/>
      <c r="E101" s="80"/>
      <c r="F101" s="80"/>
      <c r="G101" s="80"/>
      <c r="H101" s="80"/>
      <c r="I101" s="80"/>
      <c r="J101" s="80"/>
      <c r="K101" s="144"/>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M101" s="80"/>
      <c r="AN101" s="80"/>
    </row>
    <row r="102" spans="1:40" ht="15" hidden="1" customHeight="1" x14ac:dyDescent="0.2">
      <c r="A102" s="80"/>
      <c r="B102" s="80"/>
      <c r="C102" s="80"/>
      <c r="D102" s="80"/>
      <c r="E102" s="80"/>
      <c r="F102" s="80"/>
      <c r="G102" s="80"/>
      <c r="H102" s="80"/>
      <c r="I102" s="80"/>
      <c r="J102" s="80"/>
      <c r="K102" s="144"/>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M102" s="80"/>
      <c r="AN102" s="80"/>
    </row>
    <row r="103" spans="1:40" ht="15" hidden="1" customHeight="1" x14ac:dyDescent="0.2">
      <c r="A103" s="80"/>
      <c r="B103" s="80"/>
      <c r="C103" s="80"/>
      <c r="D103" s="80"/>
      <c r="E103" s="80"/>
      <c r="F103" s="80"/>
      <c r="G103" s="80"/>
      <c r="H103" s="80"/>
      <c r="I103" s="80"/>
      <c r="J103" s="80"/>
      <c r="K103" s="144"/>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M103" s="80"/>
      <c r="AN103" s="80"/>
    </row>
    <row r="104" spans="1:40" ht="15" hidden="1" customHeight="1" x14ac:dyDescent="0.2">
      <c r="A104" s="80"/>
      <c r="B104" s="80"/>
      <c r="C104" s="80"/>
      <c r="D104" s="80"/>
      <c r="E104" s="80"/>
      <c r="F104" s="80"/>
      <c r="G104" s="80"/>
      <c r="H104" s="80"/>
      <c r="I104" s="80"/>
      <c r="J104" s="80"/>
      <c r="K104" s="144"/>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M104" s="80"/>
      <c r="AN104" s="80"/>
    </row>
    <row r="105" spans="1:40" ht="15" hidden="1" customHeight="1" x14ac:dyDescent="0.2">
      <c r="A105" s="80"/>
      <c r="B105" s="80"/>
      <c r="C105" s="80"/>
      <c r="D105" s="80"/>
      <c r="E105" s="80"/>
      <c r="F105" s="80"/>
      <c r="G105" s="80"/>
      <c r="H105" s="80"/>
      <c r="I105" s="80"/>
      <c r="J105" s="80"/>
      <c r="K105" s="144"/>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M105" s="80"/>
      <c r="AN105" s="80"/>
    </row>
    <row r="106" spans="1:40" ht="15" hidden="1" customHeight="1" x14ac:dyDescent="0.2">
      <c r="A106" s="80"/>
      <c r="B106" s="80"/>
      <c r="C106" s="80"/>
      <c r="D106" s="80"/>
      <c r="E106" s="80"/>
      <c r="F106" s="80"/>
      <c r="G106" s="80"/>
      <c r="H106" s="80"/>
      <c r="I106" s="80"/>
      <c r="J106" s="80"/>
      <c r="K106" s="144"/>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M106" s="80"/>
      <c r="AN106" s="80"/>
    </row>
    <row r="107" spans="1:40" ht="15" hidden="1" customHeight="1" x14ac:dyDescent="0.2">
      <c r="A107" s="80"/>
      <c r="B107" s="80"/>
      <c r="C107" s="80"/>
      <c r="D107" s="80"/>
      <c r="E107" s="80"/>
      <c r="F107" s="80"/>
      <c r="G107" s="80"/>
      <c r="H107" s="80"/>
      <c r="I107" s="80"/>
      <c r="J107" s="80"/>
      <c r="K107" s="144"/>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M107" s="80"/>
      <c r="AN107" s="80"/>
    </row>
    <row r="108" spans="1:40" ht="15" hidden="1" customHeight="1" x14ac:dyDescent="0.2">
      <c r="A108" s="80"/>
      <c r="B108" s="80"/>
      <c r="C108" s="80"/>
      <c r="D108" s="80"/>
      <c r="E108" s="80"/>
      <c r="F108" s="80"/>
      <c r="G108" s="80"/>
      <c r="H108" s="80"/>
      <c r="I108" s="80"/>
      <c r="J108" s="80"/>
      <c r="K108" s="144"/>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M108" s="80"/>
      <c r="AN108" s="80"/>
    </row>
    <row r="109" spans="1:40" ht="15" hidden="1" customHeight="1" x14ac:dyDescent="0.2">
      <c r="A109" s="80"/>
      <c r="B109" s="80"/>
      <c r="C109" s="80"/>
      <c r="D109" s="80"/>
      <c r="E109" s="80"/>
      <c r="F109" s="80"/>
      <c r="G109" s="80"/>
      <c r="H109" s="80"/>
      <c r="I109" s="80"/>
      <c r="J109" s="80"/>
      <c r="K109" s="144"/>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M109" s="80"/>
      <c r="AN109" s="80"/>
    </row>
    <row r="110" spans="1:40" ht="15" hidden="1" customHeight="1" x14ac:dyDescent="0.2">
      <c r="A110" s="80"/>
      <c r="B110" s="80"/>
      <c r="C110" s="80"/>
      <c r="D110" s="80"/>
      <c r="E110" s="80"/>
      <c r="F110" s="80"/>
      <c r="G110" s="80"/>
      <c r="H110" s="80"/>
      <c r="I110" s="80"/>
      <c r="J110" s="80"/>
      <c r="K110" s="144"/>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M110" s="80"/>
      <c r="AN110" s="80"/>
    </row>
    <row r="111" spans="1:40" ht="15" hidden="1" customHeight="1" x14ac:dyDescent="0.2">
      <c r="A111" s="80"/>
      <c r="B111" s="80"/>
      <c r="C111" s="80"/>
      <c r="D111" s="80"/>
      <c r="E111" s="80"/>
      <c r="F111" s="80"/>
      <c r="G111" s="80"/>
      <c r="H111" s="80"/>
      <c r="I111" s="80"/>
      <c r="J111" s="80"/>
      <c r="K111" s="144"/>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M111" s="80"/>
      <c r="AN111" s="80"/>
    </row>
    <row r="112" spans="1:40" ht="15" hidden="1" customHeight="1" x14ac:dyDescent="0.2">
      <c r="A112" s="80"/>
      <c r="B112" s="80"/>
      <c r="C112" s="80"/>
      <c r="D112" s="80"/>
      <c r="E112" s="80"/>
      <c r="F112" s="80"/>
      <c r="G112" s="80"/>
      <c r="H112" s="80"/>
      <c r="I112" s="80"/>
      <c r="J112" s="80"/>
      <c r="K112" s="144"/>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M112" s="80"/>
      <c r="AN112" s="80"/>
    </row>
    <row r="113" spans="1:40" ht="15" hidden="1" customHeight="1" x14ac:dyDescent="0.2">
      <c r="A113" s="80"/>
      <c r="B113" s="80"/>
      <c r="C113" s="80"/>
      <c r="D113" s="80"/>
      <c r="E113" s="80"/>
      <c r="F113" s="80"/>
      <c r="G113" s="80"/>
      <c r="H113" s="80"/>
      <c r="I113" s="80"/>
      <c r="J113" s="80"/>
      <c r="K113" s="144"/>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M113" s="80"/>
      <c r="AN113" s="80"/>
    </row>
    <row r="114" spans="1:40" ht="15" hidden="1" customHeight="1" x14ac:dyDescent="0.2">
      <c r="A114" s="80"/>
      <c r="B114" s="80"/>
      <c r="C114" s="80"/>
      <c r="D114" s="80"/>
      <c r="E114" s="80"/>
      <c r="F114" s="80"/>
      <c r="G114" s="80"/>
      <c r="H114" s="80"/>
      <c r="I114" s="80"/>
      <c r="J114" s="80"/>
      <c r="K114" s="144"/>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M114" s="80"/>
      <c r="AN114" s="80"/>
    </row>
    <row r="115" spans="1:40" ht="15" hidden="1" customHeight="1" x14ac:dyDescent="0.2">
      <c r="A115" s="80"/>
      <c r="B115" s="80"/>
      <c r="C115" s="80"/>
      <c r="D115" s="80"/>
      <c r="E115" s="80"/>
      <c r="F115" s="80"/>
      <c r="G115" s="80"/>
      <c r="H115" s="80"/>
      <c r="I115" s="80"/>
      <c r="J115" s="80"/>
      <c r="K115" s="144"/>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M115" s="80"/>
      <c r="AN115" s="80"/>
    </row>
    <row r="116" spans="1:40" ht="15" hidden="1" customHeight="1" x14ac:dyDescent="0.2">
      <c r="A116" s="80"/>
      <c r="B116" s="80"/>
      <c r="C116" s="80"/>
      <c r="D116" s="80"/>
      <c r="E116" s="80"/>
      <c r="F116" s="80"/>
      <c r="G116" s="80"/>
      <c r="H116" s="80"/>
      <c r="I116" s="80"/>
      <c r="J116" s="80"/>
      <c r="K116" s="144"/>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M116" s="80"/>
      <c r="AN116" s="80"/>
    </row>
    <row r="117" spans="1:40" ht="15" hidden="1" customHeight="1" x14ac:dyDescent="0.2">
      <c r="A117" s="80"/>
      <c r="B117" s="80"/>
      <c r="C117" s="80"/>
      <c r="D117" s="80"/>
      <c r="E117" s="80"/>
      <c r="F117" s="80"/>
      <c r="G117" s="80"/>
      <c r="H117" s="80"/>
      <c r="I117" s="80"/>
      <c r="J117" s="80"/>
      <c r="K117" s="144"/>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M117" s="80"/>
      <c r="AN117" s="80"/>
    </row>
    <row r="118" spans="1:40" ht="15" hidden="1" customHeight="1" x14ac:dyDescent="0.2">
      <c r="A118" s="80"/>
      <c r="B118" s="80"/>
      <c r="C118" s="80"/>
      <c r="D118" s="80"/>
      <c r="E118" s="80"/>
      <c r="F118" s="80"/>
      <c r="G118" s="80"/>
      <c r="H118" s="80"/>
      <c r="I118" s="80"/>
      <c r="J118" s="80"/>
      <c r="K118" s="144"/>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M118" s="80"/>
      <c r="AN118" s="80"/>
    </row>
    <row r="119" spans="1:40" ht="15" hidden="1" customHeight="1" x14ac:dyDescent="0.2">
      <c r="A119" s="80"/>
      <c r="B119" s="80"/>
      <c r="C119" s="80"/>
      <c r="D119" s="80"/>
      <c r="E119" s="80"/>
      <c r="F119" s="80"/>
      <c r="G119" s="80"/>
      <c r="H119" s="80"/>
      <c r="I119" s="80"/>
      <c r="J119" s="80"/>
      <c r="K119" s="144"/>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M119" s="80"/>
      <c r="AN119" s="80"/>
    </row>
    <row r="120" spans="1:40" ht="15" hidden="1" customHeight="1" x14ac:dyDescent="0.2">
      <c r="A120" s="80"/>
      <c r="B120" s="80"/>
      <c r="C120" s="80"/>
      <c r="D120" s="80"/>
      <c r="E120" s="80"/>
      <c r="F120" s="80"/>
      <c r="G120" s="80"/>
      <c r="H120" s="80"/>
      <c r="I120" s="80"/>
      <c r="J120" s="80"/>
      <c r="K120" s="144"/>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M120" s="80"/>
      <c r="AN120" s="80"/>
    </row>
    <row r="121" spans="1:40" ht="15" hidden="1" customHeight="1" x14ac:dyDescent="0.2">
      <c r="A121" s="80"/>
      <c r="B121" s="80"/>
      <c r="C121" s="80"/>
      <c r="D121" s="80"/>
      <c r="E121" s="80"/>
      <c r="F121" s="80"/>
      <c r="G121" s="80"/>
      <c r="H121" s="80"/>
      <c r="I121" s="80"/>
      <c r="J121" s="80"/>
      <c r="K121" s="144"/>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M121" s="80"/>
      <c r="AN121" s="80"/>
    </row>
    <row r="122" spans="1:40" ht="15" hidden="1" customHeight="1" x14ac:dyDescent="0.2">
      <c r="A122" s="80"/>
      <c r="B122" s="80"/>
      <c r="C122" s="80"/>
      <c r="D122" s="80"/>
      <c r="E122" s="80"/>
      <c r="F122" s="80"/>
      <c r="G122" s="80"/>
      <c r="H122" s="80"/>
      <c r="I122" s="80"/>
      <c r="J122" s="80"/>
      <c r="K122" s="144"/>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M122" s="80"/>
      <c r="AN122" s="80"/>
    </row>
    <row r="123" spans="1:40" ht="15" hidden="1" customHeight="1" x14ac:dyDescent="0.2">
      <c r="A123" s="80"/>
      <c r="B123" s="80"/>
      <c r="C123" s="80"/>
      <c r="D123" s="80"/>
      <c r="E123" s="80"/>
      <c r="F123" s="80"/>
      <c r="G123" s="80"/>
      <c r="H123" s="80"/>
      <c r="I123" s="80"/>
      <c r="J123" s="80"/>
      <c r="K123" s="144"/>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M123" s="80"/>
      <c r="AN123" s="80"/>
    </row>
    <row r="124" spans="1:40" ht="12.75" hidden="1" customHeight="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M124" s="80"/>
      <c r="AN124" s="80"/>
    </row>
    <row r="125" spans="1:40" ht="12.75" hidden="1" customHeight="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M125" s="80"/>
      <c r="AN125" s="80"/>
    </row>
    <row r="126" spans="1:40" ht="12.75" hidden="1" customHeight="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M126" s="80"/>
      <c r="AN126" s="80"/>
    </row>
    <row r="127" spans="1:40" ht="12.75" hidden="1" customHeight="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M127" s="80"/>
      <c r="AN127" s="80"/>
    </row>
    <row r="128" spans="1:40" ht="12.75" hidden="1"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M128" s="80"/>
      <c r="AN128" s="80"/>
    </row>
    <row r="129" spans="1:40" ht="12.75" hidden="1"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M129" s="80"/>
      <c r="AN129" s="80"/>
    </row>
    <row r="130" spans="1:40" ht="12.75" hidden="1"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M130" s="80"/>
      <c r="AN130" s="80"/>
    </row>
    <row r="131" spans="1:40" ht="12.75" hidden="1" customHeight="1"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M131" s="80"/>
      <c r="AN131" s="80"/>
    </row>
    <row r="132" spans="1:40" ht="12.75" hidden="1"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M132" s="80"/>
      <c r="AN132" s="80"/>
    </row>
    <row r="133" spans="1:40" ht="12.75" hidden="1"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M133" s="80"/>
      <c r="AN133" s="80"/>
    </row>
    <row r="134" spans="1:40" ht="12.75" hidden="1"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M134" s="80"/>
      <c r="AN134" s="80"/>
    </row>
    <row r="135" spans="1:40" ht="12.75" hidden="1"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M135" s="80"/>
      <c r="AN135" s="80"/>
    </row>
    <row r="136" spans="1:40" ht="12.75" hidden="1"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M136" s="80"/>
      <c r="AN136" s="80"/>
    </row>
    <row r="137" spans="1:40" ht="12.75" hidden="1"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M137" s="80"/>
      <c r="AN137" s="80"/>
    </row>
    <row r="138" spans="1:40" ht="12.75" hidden="1"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M138" s="80"/>
      <c r="AN138" s="80"/>
    </row>
    <row r="139" spans="1:40" ht="12.75" hidden="1"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M139" s="80"/>
      <c r="AN139" s="80"/>
    </row>
    <row r="140" spans="1:40" ht="12.75" hidden="1"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M140" s="80"/>
      <c r="AN140" s="80"/>
    </row>
    <row r="141" spans="1:40" ht="12.75" hidden="1"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M141" s="80"/>
      <c r="AN141" s="80"/>
    </row>
    <row r="142" spans="1:40" ht="12.75" hidden="1"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M142" s="80"/>
      <c r="AN142" s="80"/>
    </row>
    <row r="143" spans="1:40" ht="12.75" hidden="1"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M143" s="80"/>
      <c r="AN143" s="80"/>
    </row>
    <row r="144" spans="1:40" ht="12.75" hidden="1"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M144" s="80"/>
      <c r="AN144" s="80"/>
    </row>
    <row r="145" spans="1:40" ht="12.75" hidden="1"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M145" s="80"/>
      <c r="AN145" s="80"/>
    </row>
    <row r="146" spans="1:40" ht="12.75" hidden="1"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M146" s="80"/>
      <c r="AN146" s="80"/>
    </row>
    <row r="147" spans="1:40" ht="12.75" hidden="1"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M147" s="80"/>
      <c r="AN147" s="80"/>
    </row>
    <row r="148" spans="1:40" ht="12.75" hidden="1"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M148" s="80"/>
      <c r="AN148" s="80"/>
    </row>
    <row r="149" spans="1:40" ht="12.75" hidden="1"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M149" s="80"/>
      <c r="AN149" s="80"/>
    </row>
    <row r="150" spans="1:40" ht="12.7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M150" s="80"/>
      <c r="AN150" s="80"/>
    </row>
    <row r="151" spans="1:40" ht="12.7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M151" s="80"/>
      <c r="AN151" s="80"/>
    </row>
    <row r="152" spans="1:40" ht="12.7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M152" s="80"/>
      <c r="AN152" s="80"/>
    </row>
    <row r="153" spans="1:40" ht="12.7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M153" s="80"/>
      <c r="AN153" s="80"/>
    </row>
    <row r="154" spans="1:40" ht="12.7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M154" s="80"/>
      <c r="AN154" s="80"/>
    </row>
    <row r="155" spans="1:40" ht="12.7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M155" s="80"/>
      <c r="AN155" s="80"/>
    </row>
    <row r="156" spans="1:40"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M156" s="80"/>
      <c r="AN156" s="80"/>
    </row>
    <row r="157" spans="1:40" ht="12.7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M157" s="80"/>
      <c r="AN157" s="80"/>
    </row>
    <row r="158" spans="1:40" ht="12.7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M158" s="80"/>
      <c r="AN158" s="80"/>
    </row>
    <row r="159" spans="1:40" ht="12.7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M159" s="80"/>
      <c r="AN159" s="80"/>
    </row>
    <row r="160" spans="1:40" ht="12.7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M160" s="80"/>
      <c r="AN160" s="80"/>
    </row>
    <row r="161" spans="1:40" ht="12.7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M161" s="80"/>
      <c r="AN161" s="80"/>
    </row>
    <row r="162" spans="1:40" ht="12.7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M162" s="80"/>
      <c r="AN162" s="80"/>
    </row>
    <row r="163" spans="1:40" ht="12.7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M163" s="80"/>
      <c r="AN163" s="80"/>
    </row>
    <row r="164" spans="1:40" ht="12.7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M164" s="80"/>
      <c r="AN164" s="80"/>
    </row>
    <row r="165" spans="1:40" ht="12.7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M165" s="80"/>
      <c r="AN165" s="80"/>
    </row>
    <row r="166" spans="1:40" ht="12.7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M166" s="80"/>
      <c r="AN166" s="80"/>
    </row>
    <row r="167" spans="1:40" ht="12.7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M167" s="80"/>
      <c r="AN167" s="80"/>
    </row>
    <row r="168" spans="1:40" ht="12.7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M168" s="80"/>
      <c r="AN168" s="80"/>
    </row>
    <row r="169" spans="1:40" ht="12.7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M169" s="80"/>
      <c r="AN169" s="80"/>
    </row>
    <row r="170" spans="1:40" ht="12.7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M170" s="80"/>
      <c r="AN170" s="80"/>
    </row>
    <row r="171" spans="1:40" ht="12.7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M171" s="80"/>
      <c r="AN171" s="80"/>
    </row>
    <row r="172" spans="1:40" ht="12.7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M172" s="80"/>
      <c r="AN172" s="80"/>
    </row>
    <row r="173" spans="1:40" ht="12.7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M173" s="80"/>
      <c r="AN173" s="80"/>
    </row>
    <row r="174" spans="1:40" ht="12.7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M174" s="80"/>
      <c r="AN174" s="80"/>
    </row>
    <row r="175" spans="1:40" ht="12.7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M175" s="80"/>
      <c r="AN175" s="80"/>
    </row>
    <row r="176" spans="1:40" ht="12.7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M176" s="80"/>
      <c r="AN176" s="80"/>
    </row>
    <row r="177" spans="1:40" ht="12.7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M177" s="80"/>
      <c r="AN177" s="80"/>
    </row>
    <row r="178" spans="1:40" ht="12.7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M178" s="80"/>
      <c r="AN178" s="80"/>
    </row>
    <row r="179" spans="1:40" ht="12.7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M179" s="80"/>
      <c r="AN179" s="80"/>
    </row>
    <row r="180" spans="1:40" ht="12.7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M180" s="80"/>
      <c r="AN180" s="80"/>
    </row>
    <row r="181" spans="1:40" ht="12.7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M181" s="80"/>
      <c r="AN181" s="80"/>
    </row>
    <row r="182" spans="1:40" ht="12.7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M182" s="80"/>
      <c r="AN182" s="80"/>
    </row>
    <row r="183" spans="1:40" ht="12.7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M183" s="80"/>
      <c r="AN183" s="80"/>
    </row>
    <row r="184" spans="1:40" ht="12.7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M184" s="80"/>
      <c r="AN184" s="80"/>
    </row>
    <row r="185" spans="1:40" ht="12.7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M185" s="80"/>
      <c r="AN185" s="80"/>
    </row>
    <row r="186" spans="1:40" ht="12.7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M186" s="80"/>
      <c r="AN186" s="80"/>
    </row>
    <row r="187" spans="1:40" ht="12.7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M187" s="80"/>
      <c r="AN187" s="80"/>
    </row>
    <row r="188" spans="1:40" ht="12.7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M188" s="80"/>
      <c r="AN188" s="80"/>
    </row>
    <row r="189" spans="1:40" ht="12.7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M189" s="80"/>
      <c r="AN189" s="80"/>
    </row>
    <row r="190" spans="1:40" ht="12.7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M190" s="80"/>
      <c r="AN190" s="80"/>
    </row>
    <row r="191" spans="1:40" ht="12.7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M191" s="80"/>
      <c r="AN191" s="80"/>
    </row>
    <row r="192" spans="1:40" ht="12.7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M192" s="80"/>
      <c r="AN192" s="80"/>
    </row>
    <row r="193" spans="1:40" ht="12.7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M193" s="80"/>
      <c r="AN193" s="80"/>
    </row>
    <row r="194" spans="1:40" ht="12.7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M194" s="80"/>
      <c r="AN194" s="80"/>
    </row>
    <row r="195" spans="1:40" ht="12.7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M195" s="80"/>
      <c r="AN195" s="80"/>
    </row>
    <row r="196" spans="1:40" ht="12.7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M196" s="80"/>
      <c r="AN196" s="80"/>
    </row>
    <row r="197" spans="1:40" ht="12.7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M197" s="80"/>
      <c r="AN197" s="80"/>
    </row>
    <row r="198" spans="1:40" ht="12.7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M198" s="80"/>
      <c r="AN198" s="80"/>
    </row>
    <row r="199" spans="1:40" ht="12.7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M199" s="80"/>
      <c r="AN199" s="80"/>
    </row>
    <row r="200" spans="1:40" ht="12.7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M200" s="80"/>
      <c r="AN200" s="80"/>
    </row>
    <row r="201" spans="1:40" ht="12.7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M201" s="80"/>
      <c r="AN201" s="80"/>
    </row>
    <row r="202" spans="1:40" ht="12.7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M202" s="80"/>
      <c r="AN202" s="80"/>
    </row>
    <row r="203" spans="1:40" ht="12.7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M203" s="80"/>
      <c r="AN203" s="80"/>
    </row>
    <row r="204" spans="1:40" ht="12.7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M204" s="80"/>
      <c r="AN204" s="80"/>
    </row>
    <row r="205" spans="1:40" ht="12.7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M205" s="80"/>
      <c r="AN205" s="80"/>
    </row>
    <row r="206" spans="1:40" ht="12.7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M206" s="80"/>
      <c r="AN206" s="80"/>
    </row>
    <row r="207" spans="1:40" ht="12.7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M207" s="80"/>
      <c r="AN207" s="80"/>
    </row>
    <row r="208" spans="1:40" ht="12.7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M208" s="80"/>
      <c r="AN208" s="80"/>
    </row>
    <row r="209" spans="1:40" ht="12.7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M209" s="80"/>
      <c r="AN209" s="80"/>
    </row>
    <row r="210" spans="1:40" ht="12.7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M210" s="80"/>
      <c r="AN210" s="80"/>
    </row>
    <row r="211" spans="1:40" ht="12.7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M211" s="80"/>
      <c r="AN211" s="80"/>
    </row>
    <row r="212" spans="1:40" ht="12.7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M212" s="80"/>
      <c r="AN212" s="80"/>
    </row>
    <row r="213" spans="1:40" ht="12.7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M213" s="80"/>
      <c r="AN213" s="80"/>
    </row>
    <row r="214" spans="1:40" ht="12.7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M214" s="80"/>
      <c r="AN214" s="80"/>
    </row>
    <row r="215" spans="1:40" ht="12.7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M215" s="80"/>
      <c r="AN215" s="80"/>
    </row>
    <row r="216" spans="1:40" ht="12.7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M216" s="80"/>
      <c r="AN216" s="80"/>
    </row>
    <row r="217" spans="1:40" ht="12.7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M217" s="80"/>
      <c r="AN217" s="80"/>
    </row>
    <row r="218" spans="1:40" ht="12.7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M218" s="80"/>
      <c r="AN218" s="80"/>
    </row>
    <row r="219" spans="1:40" ht="12.7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M219" s="80"/>
      <c r="AN219" s="80"/>
    </row>
    <row r="220" spans="1:40" ht="12.7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M220" s="80"/>
      <c r="AN220" s="80"/>
    </row>
    <row r="221" spans="1:40" ht="12.7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M221" s="80"/>
      <c r="AN221" s="80"/>
    </row>
    <row r="222" spans="1:40" ht="12.7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M222" s="80"/>
      <c r="AN222" s="80"/>
    </row>
    <row r="223" spans="1:40" ht="12.7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M223" s="80"/>
      <c r="AN223" s="80"/>
    </row>
    <row r="224" spans="1:40" ht="12.7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M224" s="80"/>
      <c r="AN224" s="80"/>
    </row>
    <row r="225" spans="1:40" ht="12.7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M225" s="80"/>
      <c r="AN225" s="80"/>
    </row>
    <row r="226" spans="1:40" ht="12.7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M226" s="80"/>
      <c r="AN226" s="80"/>
    </row>
    <row r="227" spans="1:40" ht="12.7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M227" s="80"/>
      <c r="AN227" s="80"/>
    </row>
    <row r="228" spans="1:40" ht="12.7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M228" s="80"/>
      <c r="AN228" s="80"/>
    </row>
    <row r="229" spans="1:40" ht="12.7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M229" s="80"/>
      <c r="AN229" s="80"/>
    </row>
    <row r="230" spans="1:40" ht="12.7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M230" s="80"/>
      <c r="AN230" s="80"/>
    </row>
    <row r="231" spans="1:40" ht="12.7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M231" s="80"/>
      <c r="AN231" s="80"/>
    </row>
    <row r="232" spans="1:40"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M232" s="80"/>
      <c r="AN232" s="80"/>
    </row>
    <row r="233" spans="1:40" ht="12.7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M233" s="80"/>
      <c r="AN233" s="80"/>
    </row>
    <row r="234" spans="1:40" ht="12.7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M234" s="80"/>
      <c r="AN234" s="80"/>
    </row>
    <row r="235" spans="1:40" ht="12.7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M235" s="80"/>
      <c r="AN235" s="80"/>
    </row>
    <row r="236" spans="1:40" ht="12.7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M236" s="80"/>
      <c r="AN236" s="80"/>
    </row>
    <row r="237" spans="1:40" ht="12.7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M237" s="80"/>
      <c r="AN237" s="80"/>
    </row>
    <row r="238" spans="1:40" ht="12.7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M238" s="80"/>
      <c r="AN238" s="80"/>
    </row>
    <row r="239" spans="1:40" ht="12.7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M239" s="80"/>
      <c r="AN239" s="80"/>
    </row>
    <row r="240" spans="1:40" ht="12.7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M240" s="80"/>
      <c r="AN240" s="80"/>
    </row>
    <row r="241" spans="1:40" ht="12.7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M241" s="80"/>
      <c r="AN241" s="80"/>
    </row>
    <row r="242" spans="1:40" ht="12.7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M242" s="80"/>
      <c r="AN242" s="80"/>
    </row>
    <row r="243" spans="1:40" ht="12.7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M243" s="80"/>
      <c r="AN243" s="80"/>
    </row>
    <row r="244" spans="1:40" ht="12.7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M244" s="80"/>
      <c r="AN244" s="80"/>
    </row>
    <row r="245" spans="1:40" ht="12.7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M245" s="80"/>
      <c r="AN245" s="80"/>
    </row>
    <row r="246" spans="1:40" ht="12.7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M246" s="80"/>
      <c r="AN246" s="80"/>
    </row>
    <row r="247" spans="1:40" ht="12.7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M247" s="80"/>
      <c r="AN247" s="80"/>
    </row>
    <row r="248" spans="1:40" ht="12.7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M248" s="80"/>
      <c r="AN248" s="80"/>
    </row>
    <row r="249" spans="1:40" ht="12.7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M249" s="80"/>
      <c r="AN249" s="80"/>
    </row>
    <row r="250" spans="1:40" ht="12.7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M250" s="80"/>
      <c r="AN250" s="80"/>
    </row>
    <row r="251" spans="1:40" ht="12.7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M251" s="80"/>
      <c r="AN251" s="80"/>
    </row>
    <row r="252" spans="1:40" ht="12.7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M252" s="80"/>
      <c r="AN252" s="80"/>
    </row>
    <row r="253" spans="1:40" ht="12.7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M253" s="80"/>
      <c r="AN253" s="80"/>
    </row>
    <row r="254" spans="1:40" ht="12.7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M254" s="80"/>
      <c r="AN254" s="80"/>
    </row>
    <row r="255" spans="1:40" ht="12.7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M255" s="80"/>
      <c r="AN255" s="80"/>
    </row>
    <row r="256" spans="1:40" ht="12.7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M256" s="80"/>
      <c r="AN256" s="80"/>
    </row>
    <row r="257" spans="1:40" ht="12.7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M257" s="80"/>
      <c r="AN257" s="80"/>
    </row>
    <row r="258" spans="1:40" ht="12.7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M258" s="80"/>
      <c r="AN258" s="80"/>
    </row>
    <row r="259" spans="1:40" ht="12.7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M259" s="80"/>
      <c r="AN259" s="80"/>
    </row>
    <row r="260" spans="1:40" ht="12.7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M260" s="80"/>
      <c r="AN260" s="80"/>
    </row>
    <row r="261" spans="1:40" ht="12.7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M261" s="80"/>
      <c r="AN261" s="80"/>
    </row>
    <row r="262" spans="1:40" ht="12.7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M262" s="80"/>
      <c r="AN262" s="80"/>
    </row>
    <row r="263" spans="1:40" ht="12.7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M263" s="80"/>
      <c r="AN263" s="80"/>
    </row>
    <row r="264" spans="1:40" ht="12.7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M264" s="80"/>
      <c r="AN264" s="80"/>
    </row>
    <row r="265" spans="1:40" ht="12.7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M265" s="80"/>
      <c r="AN265" s="80"/>
    </row>
    <row r="266" spans="1:40" ht="12.7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M266" s="80"/>
      <c r="AN266" s="80"/>
    </row>
    <row r="267" spans="1:40" ht="12.7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M267" s="80"/>
      <c r="AN267" s="80"/>
    </row>
    <row r="268" spans="1:40" ht="12.7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M268" s="80"/>
      <c r="AN268" s="80"/>
    </row>
    <row r="269" spans="1:40" ht="12.7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M269" s="80"/>
      <c r="AN269" s="80"/>
    </row>
    <row r="270" spans="1:40" ht="12.7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M270" s="80"/>
      <c r="AN270" s="80"/>
    </row>
    <row r="271" spans="1:40" ht="12.7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M271" s="80"/>
      <c r="AN271" s="80"/>
    </row>
    <row r="272" spans="1:40" ht="12.7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M272" s="80"/>
      <c r="AN272" s="80"/>
    </row>
    <row r="273" spans="1:40" ht="12.7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M273" s="80"/>
      <c r="AN273" s="80"/>
    </row>
    <row r="274" spans="1:40" ht="12.7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M274" s="80"/>
      <c r="AN274" s="80"/>
    </row>
    <row r="275" spans="1:40" ht="12.7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M275" s="80"/>
      <c r="AN275" s="80"/>
    </row>
    <row r="276" spans="1:40" ht="12.7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M276" s="80"/>
      <c r="AN276" s="80"/>
    </row>
    <row r="277" spans="1:40" ht="12.7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M277" s="80"/>
      <c r="AN277" s="80"/>
    </row>
    <row r="278" spans="1:40" ht="12.7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M278" s="80"/>
      <c r="AN278" s="80"/>
    </row>
    <row r="279" spans="1:40" ht="12.7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M279" s="80"/>
      <c r="AN279" s="80"/>
    </row>
    <row r="280" spans="1:40" ht="12.7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M280" s="80"/>
      <c r="AN280" s="80"/>
    </row>
    <row r="281" spans="1:40" ht="12.7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M281" s="80"/>
      <c r="AN281" s="80"/>
    </row>
    <row r="282" spans="1:40" ht="12.7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M282" s="80"/>
      <c r="AN282" s="80"/>
    </row>
    <row r="283" spans="1:40" ht="12.7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M283" s="80"/>
      <c r="AN283" s="80"/>
    </row>
    <row r="284" spans="1:40" ht="12.7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M284" s="80"/>
      <c r="AN284" s="80"/>
    </row>
    <row r="285" spans="1:40" ht="12.7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M285" s="80"/>
      <c r="AN285" s="80"/>
    </row>
    <row r="286" spans="1:40" ht="12.75" customHeight="1"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M286" s="80"/>
      <c r="AN286" s="80"/>
    </row>
    <row r="287" spans="1:40" ht="12.75" customHeight="1"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M287" s="80"/>
      <c r="AN287" s="80"/>
    </row>
    <row r="288" spans="1:40" ht="12.75" customHeight="1"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M288" s="80"/>
      <c r="AN288" s="80"/>
    </row>
    <row r="289" spans="1:40" ht="12.75" customHeight="1"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M289" s="80"/>
      <c r="AN289" s="80"/>
    </row>
    <row r="290" spans="1:40" ht="12.75" customHeight="1"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M290" s="80"/>
      <c r="AN290" s="80"/>
    </row>
    <row r="291" spans="1:40" ht="12.75" customHeight="1"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M291" s="80"/>
      <c r="AN291" s="80"/>
    </row>
    <row r="292" spans="1:40" ht="12.75" customHeight="1"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M292" s="80"/>
      <c r="AN292" s="80"/>
    </row>
    <row r="293" spans="1:40" ht="12.7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M293" s="80"/>
      <c r="AN293" s="80"/>
    </row>
    <row r="294" spans="1:40" ht="12.75" customHeight="1"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M294" s="80"/>
      <c r="AN294" s="80"/>
    </row>
    <row r="295" spans="1:40" ht="12.75" customHeight="1"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M295" s="80"/>
      <c r="AN295" s="80"/>
    </row>
    <row r="296" spans="1:40" ht="12.75" customHeight="1"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M296" s="80"/>
      <c r="AN296" s="80"/>
    </row>
    <row r="297" spans="1:40" ht="12.75" customHeight="1"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M297" s="80"/>
      <c r="AN297" s="80"/>
    </row>
    <row r="298" spans="1:40" ht="12.75" customHeight="1"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M298" s="80"/>
      <c r="AN298" s="80"/>
    </row>
    <row r="299" spans="1:40" ht="12.75" customHeight="1"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M299" s="80"/>
      <c r="AN299" s="80"/>
    </row>
    <row r="300" spans="1:40" ht="12.75" customHeight="1"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M300" s="80"/>
      <c r="AN300" s="80"/>
    </row>
    <row r="301" spans="1:40" ht="12.75" customHeight="1"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M301" s="80"/>
      <c r="AN301" s="80"/>
    </row>
    <row r="302" spans="1:40" ht="12.75" customHeight="1"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M302" s="80"/>
      <c r="AN302" s="80"/>
    </row>
    <row r="303" spans="1:40" ht="12.75" customHeight="1"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M303" s="80"/>
      <c r="AN303" s="80"/>
    </row>
    <row r="304" spans="1:40" ht="12.75" customHeight="1"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M304" s="80"/>
      <c r="AN304" s="80"/>
    </row>
    <row r="305" spans="1:40" ht="12.75" customHeight="1"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M305" s="80"/>
      <c r="AN305" s="80"/>
    </row>
    <row r="306" spans="1:40" ht="12.75" customHeight="1"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M306" s="80"/>
      <c r="AN306" s="80"/>
    </row>
    <row r="307" spans="1:40" ht="12.75" customHeight="1"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M307" s="80"/>
      <c r="AN307" s="80"/>
    </row>
    <row r="308" spans="1:40" ht="12.75" customHeight="1"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M308" s="80"/>
      <c r="AN308" s="80"/>
    </row>
    <row r="309" spans="1:40" ht="12.75" customHeight="1"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M309" s="80"/>
      <c r="AN309" s="80"/>
    </row>
    <row r="310" spans="1:40" ht="12.75" customHeight="1"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M310" s="80"/>
      <c r="AN310" s="80"/>
    </row>
    <row r="311" spans="1:40" ht="12.75" customHeight="1"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M311" s="80"/>
      <c r="AN311" s="80"/>
    </row>
    <row r="312" spans="1:40" ht="12.75" customHeight="1"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M312" s="80"/>
      <c r="AN312" s="80"/>
    </row>
    <row r="313" spans="1:40" ht="12.75" customHeight="1"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M313" s="80"/>
      <c r="AN313" s="80"/>
    </row>
    <row r="314" spans="1:40" ht="12.75" customHeight="1"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M314" s="80"/>
      <c r="AN314" s="80"/>
    </row>
    <row r="315" spans="1:40" ht="12.75" customHeight="1"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M315" s="80"/>
      <c r="AN315" s="80"/>
    </row>
    <row r="316" spans="1:40" ht="12.75" customHeight="1"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M316" s="80"/>
      <c r="AN316" s="80"/>
    </row>
    <row r="317" spans="1:40" ht="12.75" customHeight="1"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M317" s="80"/>
      <c r="AN317" s="80"/>
    </row>
    <row r="318" spans="1:40" ht="12.75" customHeight="1"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M318" s="80"/>
      <c r="AN318" s="80"/>
    </row>
    <row r="319" spans="1:40" ht="12.75" customHeight="1"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M319" s="80"/>
      <c r="AN319" s="80"/>
    </row>
    <row r="320" spans="1:40" ht="12.75" customHeight="1"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M320" s="80"/>
      <c r="AN320" s="80"/>
    </row>
    <row r="321" spans="1:40" ht="12.75" customHeight="1"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M321" s="80"/>
      <c r="AN321" s="80"/>
    </row>
    <row r="322" spans="1:40" ht="12.75" customHeight="1"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M322" s="80"/>
      <c r="AN322" s="80"/>
    </row>
    <row r="323" spans="1:40" ht="12.75" customHeight="1"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M323" s="80"/>
      <c r="AN323" s="80"/>
    </row>
    <row r="324" spans="1:40" ht="12.75" customHeight="1"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M324" s="80"/>
      <c r="AN324" s="80"/>
    </row>
    <row r="325" spans="1:40" ht="12.75" customHeight="1"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M325" s="80"/>
      <c r="AN325" s="80"/>
    </row>
    <row r="326" spans="1:40" ht="12.75" customHeight="1"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M326" s="80"/>
      <c r="AN326" s="80"/>
    </row>
    <row r="327" spans="1:40" ht="12.75" customHeight="1"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M327" s="80"/>
      <c r="AN327" s="80"/>
    </row>
    <row r="328" spans="1:40" ht="12.75" customHeight="1"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M328" s="80"/>
      <c r="AN328" s="80"/>
    </row>
    <row r="329" spans="1:40" ht="12.75" customHeight="1"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M329" s="80"/>
      <c r="AN329" s="80"/>
    </row>
    <row r="330" spans="1:40" ht="12.75" customHeight="1"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M330" s="80"/>
      <c r="AN330" s="80"/>
    </row>
    <row r="331" spans="1:40" ht="12.75" customHeight="1"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M331" s="80"/>
      <c r="AN331" s="80"/>
    </row>
    <row r="332" spans="1:40" ht="12.75" customHeight="1"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M332" s="80"/>
      <c r="AN332" s="80"/>
    </row>
    <row r="333" spans="1:40" ht="12.75" customHeight="1"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M333" s="80"/>
      <c r="AN333" s="80"/>
    </row>
    <row r="334" spans="1:40" ht="12.75" customHeight="1"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M334" s="80"/>
      <c r="AN334" s="80"/>
    </row>
    <row r="335" spans="1:40" ht="12.75" customHeight="1"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M335" s="80"/>
      <c r="AN335" s="80"/>
    </row>
    <row r="336" spans="1:40" ht="12.75" customHeight="1"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M336" s="80"/>
      <c r="AN336" s="80"/>
    </row>
    <row r="337" spans="1:40" ht="12.75" customHeight="1"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M337" s="80"/>
      <c r="AN337" s="80"/>
    </row>
    <row r="338" spans="1:40" ht="12.75" customHeight="1"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M338" s="80"/>
      <c r="AN338" s="80"/>
    </row>
    <row r="339" spans="1:40" ht="12.75" customHeight="1"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M339" s="80"/>
      <c r="AN339" s="80"/>
    </row>
    <row r="340" spans="1:40" ht="12.75" customHeight="1"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M340" s="80"/>
      <c r="AN340" s="80"/>
    </row>
    <row r="341" spans="1:40" ht="12.75" customHeight="1"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M341" s="80"/>
      <c r="AN341" s="80"/>
    </row>
    <row r="342" spans="1:40" ht="12.75" customHeight="1"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M342" s="80"/>
      <c r="AN342" s="80"/>
    </row>
    <row r="343" spans="1:40" ht="12.75" customHeight="1"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M343" s="80"/>
      <c r="AN343" s="80"/>
    </row>
    <row r="344" spans="1:40" ht="12.75" customHeight="1"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M344" s="80"/>
      <c r="AN344" s="80"/>
    </row>
    <row r="345" spans="1:40" ht="12.75" customHeight="1"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M345" s="80"/>
      <c r="AN345" s="80"/>
    </row>
    <row r="346" spans="1:40" ht="12.75" customHeight="1"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M346" s="80"/>
      <c r="AN346" s="80"/>
    </row>
    <row r="347" spans="1:40" ht="12.75" customHeight="1"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M347" s="80"/>
      <c r="AN347" s="80"/>
    </row>
    <row r="348" spans="1:40" ht="12.75" customHeight="1"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M348" s="80"/>
      <c r="AN348" s="80"/>
    </row>
    <row r="349" spans="1:40" ht="12.75" customHeight="1"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M349" s="80"/>
      <c r="AN349" s="80"/>
    </row>
    <row r="350" spans="1:40" ht="12.75" customHeight="1"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M350" s="80"/>
      <c r="AN350" s="80"/>
    </row>
    <row r="351" spans="1:40" ht="12.75" customHeight="1"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M351" s="80"/>
      <c r="AN351" s="80"/>
    </row>
    <row r="352" spans="1:40" ht="12.75" customHeight="1"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M352" s="80"/>
      <c r="AN352" s="80"/>
    </row>
    <row r="353" spans="1:40" ht="12.75" customHeight="1"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M353" s="80"/>
      <c r="AN353" s="80"/>
    </row>
    <row r="354" spans="1:40" ht="12.75" customHeight="1"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M354" s="80"/>
      <c r="AN354" s="80"/>
    </row>
    <row r="355" spans="1:40" ht="12.75" customHeight="1"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M355" s="80"/>
      <c r="AN355" s="80"/>
    </row>
    <row r="356" spans="1:40" ht="12.75" customHeight="1"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M356" s="80"/>
      <c r="AN356" s="80"/>
    </row>
    <row r="357" spans="1:40" ht="12.75" customHeight="1"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M357" s="80"/>
      <c r="AN357" s="80"/>
    </row>
    <row r="358" spans="1:40" ht="12.75" customHeight="1"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M358" s="80"/>
      <c r="AN358" s="80"/>
    </row>
    <row r="359" spans="1:40" ht="12.75" customHeight="1"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M359" s="80"/>
      <c r="AN359" s="80"/>
    </row>
    <row r="360" spans="1:40" ht="12.75" customHeight="1"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M360" s="80"/>
      <c r="AN360" s="80"/>
    </row>
    <row r="361" spans="1:40" ht="12.75" customHeight="1"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M361" s="80"/>
      <c r="AN361" s="80"/>
    </row>
    <row r="362" spans="1:40" ht="12.75" customHeight="1"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M362" s="80"/>
      <c r="AN362" s="80"/>
    </row>
    <row r="363" spans="1:40" ht="12.75" customHeight="1"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M363" s="80"/>
      <c r="AN363" s="80"/>
    </row>
    <row r="364" spans="1:40" ht="12.75" customHeight="1"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M364" s="80"/>
      <c r="AN364" s="80"/>
    </row>
    <row r="365" spans="1:40" ht="12.75" customHeight="1"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M365" s="80"/>
      <c r="AN365" s="80"/>
    </row>
    <row r="366" spans="1:40" ht="12.75" customHeight="1"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M366" s="80"/>
      <c r="AN366" s="80"/>
    </row>
    <row r="367" spans="1:40" ht="12.75" customHeight="1"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M367" s="80"/>
      <c r="AN367" s="80"/>
    </row>
    <row r="368" spans="1:40" ht="12.75" customHeight="1"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M368" s="80"/>
      <c r="AN368" s="80"/>
    </row>
    <row r="369" spans="1:40" ht="12.75" customHeight="1"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M369" s="80"/>
      <c r="AN369" s="80"/>
    </row>
    <row r="370" spans="1:40" ht="12.75" customHeight="1"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M370" s="80"/>
      <c r="AN370" s="80"/>
    </row>
    <row r="371" spans="1:40" ht="12.75" customHeight="1"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M371" s="80"/>
      <c r="AN371" s="80"/>
    </row>
    <row r="372" spans="1:40" ht="12.75" customHeight="1"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M372" s="80"/>
      <c r="AN372" s="80"/>
    </row>
    <row r="373" spans="1:40" ht="12.75" customHeight="1"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M373" s="80"/>
      <c r="AN373" s="80"/>
    </row>
    <row r="374" spans="1:40" ht="12.75" customHeight="1"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M374" s="80"/>
      <c r="AN374" s="80"/>
    </row>
    <row r="375" spans="1:40" ht="12.75" customHeight="1"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M375" s="80"/>
      <c r="AN375" s="80"/>
    </row>
    <row r="376" spans="1:40" ht="12.75" customHeight="1"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M376" s="80"/>
      <c r="AN376" s="80"/>
    </row>
    <row r="377" spans="1:40" ht="12.75" customHeight="1"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M377" s="80"/>
      <c r="AN377" s="80"/>
    </row>
    <row r="378" spans="1:40" ht="12.75" customHeight="1"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M378" s="80"/>
      <c r="AN378" s="80"/>
    </row>
    <row r="379" spans="1:40" ht="12.75" customHeight="1"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M379" s="80"/>
      <c r="AN379" s="80"/>
    </row>
    <row r="380" spans="1:40" ht="12.75" customHeight="1" x14ac:dyDescent="0.2">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M380" s="80"/>
      <c r="AN380" s="80"/>
    </row>
    <row r="381" spans="1:40" ht="12.75" customHeight="1" x14ac:dyDescent="0.2">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M381" s="80"/>
      <c r="AN381" s="80"/>
    </row>
    <row r="382" spans="1:40" ht="12.75" customHeight="1" x14ac:dyDescent="0.2">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M382" s="80"/>
      <c r="AN382" s="80"/>
    </row>
    <row r="383" spans="1:40" ht="12.75" customHeight="1" x14ac:dyDescent="0.2">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M383" s="80"/>
      <c r="AN383" s="80"/>
    </row>
    <row r="384" spans="1:40" ht="12.75" customHeight="1" x14ac:dyDescent="0.2">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M384" s="80"/>
      <c r="AN384" s="80"/>
    </row>
    <row r="385" spans="1:40" ht="12.75" customHeight="1" x14ac:dyDescent="0.2">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M385" s="80"/>
      <c r="AN385" s="80"/>
    </row>
    <row r="386" spans="1:40" ht="12.75" customHeight="1" x14ac:dyDescent="0.2">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M386" s="80"/>
      <c r="AN386" s="80"/>
    </row>
    <row r="387" spans="1:40" ht="12.75" customHeight="1" x14ac:dyDescent="0.2">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M387" s="80"/>
      <c r="AN387" s="80"/>
    </row>
    <row r="388" spans="1:40" ht="12.75" customHeight="1" x14ac:dyDescent="0.2">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M388" s="80"/>
      <c r="AN388" s="80"/>
    </row>
    <row r="389" spans="1:40" ht="12.75" customHeight="1" x14ac:dyDescent="0.2">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M389" s="80"/>
      <c r="AN389" s="80"/>
    </row>
    <row r="390" spans="1:40" ht="12.75" customHeight="1" x14ac:dyDescent="0.2">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M390" s="80"/>
      <c r="AN390" s="80"/>
    </row>
    <row r="391" spans="1:40" ht="12.75" customHeight="1" x14ac:dyDescent="0.2">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M391" s="80"/>
      <c r="AN391" s="80"/>
    </row>
    <row r="392" spans="1:40" ht="12.75" customHeight="1" x14ac:dyDescent="0.2">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M392" s="80"/>
      <c r="AN392" s="80"/>
    </row>
    <row r="393" spans="1:40" ht="12.75" customHeight="1" x14ac:dyDescent="0.2">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M393" s="80"/>
      <c r="AN393" s="80"/>
    </row>
    <row r="394" spans="1:40" ht="12.75" customHeight="1" x14ac:dyDescent="0.2">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M394" s="80"/>
      <c r="AN394" s="80"/>
    </row>
    <row r="395" spans="1:40" ht="12.75" customHeight="1" x14ac:dyDescent="0.2">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M395" s="80"/>
      <c r="AN395" s="80"/>
    </row>
    <row r="396" spans="1:40" ht="12.75" customHeight="1" x14ac:dyDescent="0.2">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M396" s="80"/>
      <c r="AN396" s="80"/>
    </row>
    <row r="397" spans="1:40" ht="12.75" customHeight="1" x14ac:dyDescent="0.2">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M397" s="80"/>
      <c r="AN397" s="80"/>
    </row>
    <row r="398" spans="1:40" ht="12.75" customHeight="1" x14ac:dyDescent="0.2">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M398" s="80"/>
      <c r="AN398" s="80"/>
    </row>
    <row r="399" spans="1:40" ht="12.75" customHeight="1" x14ac:dyDescent="0.2">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M399" s="80"/>
      <c r="AN399" s="80"/>
    </row>
    <row r="400" spans="1:40" ht="12.75" customHeight="1" x14ac:dyDescent="0.2">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M400" s="80"/>
      <c r="AN400" s="80"/>
    </row>
    <row r="401" spans="1:40" ht="12.75" customHeight="1" x14ac:dyDescent="0.2">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M401" s="80"/>
      <c r="AN401" s="80"/>
    </row>
    <row r="402" spans="1:40" ht="12.75" customHeight="1" x14ac:dyDescent="0.2">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M402" s="80"/>
      <c r="AN402" s="80"/>
    </row>
    <row r="403" spans="1:40" ht="12.75" customHeight="1" x14ac:dyDescent="0.2">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M403" s="80"/>
      <c r="AN403" s="80"/>
    </row>
    <row r="404" spans="1:40" ht="12.75" customHeight="1" x14ac:dyDescent="0.2">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M404" s="80"/>
      <c r="AN404" s="80"/>
    </row>
    <row r="405" spans="1:40" ht="12.75" customHeight="1" x14ac:dyDescent="0.2">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M405" s="80"/>
      <c r="AN405" s="80"/>
    </row>
    <row r="406" spans="1:40" ht="12.75" customHeight="1"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M406" s="80"/>
      <c r="AN406" s="80"/>
    </row>
    <row r="407" spans="1:40" ht="12.75" customHeight="1" x14ac:dyDescent="0.2">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M407" s="80"/>
      <c r="AN407" s="80"/>
    </row>
    <row r="408" spans="1:40" ht="12.75" customHeight="1" x14ac:dyDescent="0.2">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M408" s="80"/>
      <c r="AN408" s="80"/>
    </row>
    <row r="409" spans="1:40" ht="12.75" customHeight="1" x14ac:dyDescent="0.2">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M409" s="80"/>
      <c r="AN409" s="80"/>
    </row>
    <row r="410" spans="1:40" ht="12.75" customHeight="1" x14ac:dyDescent="0.2">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M410" s="80"/>
      <c r="AN410" s="80"/>
    </row>
    <row r="411" spans="1:40" ht="12.75" customHeight="1" x14ac:dyDescent="0.2">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M411" s="80"/>
      <c r="AN411" s="80"/>
    </row>
    <row r="412" spans="1:40" ht="12.75" customHeight="1" x14ac:dyDescent="0.2">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M412" s="80"/>
      <c r="AN412" s="80"/>
    </row>
    <row r="413" spans="1:40" ht="12.75" customHeight="1" x14ac:dyDescent="0.2">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M413" s="80"/>
      <c r="AN413" s="80"/>
    </row>
    <row r="414" spans="1:40" ht="12.75" customHeight="1" x14ac:dyDescent="0.2">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M414" s="80"/>
      <c r="AN414" s="80"/>
    </row>
    <row r="415" spans="1:40" ht="12.75" customHeight="1" x14ac:dyDescent="0.2">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M415" s="80"/>
      <c r="AN415" s="80"/>
    </row>
    <row r="416" spans="1:40" ht="12.75" customHeight="1" x14ac:dyDescent="0.2">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M416" s="80"/>
      <c r="AN416" s="80"/>
    </row>
    <row r="417" spans="1:40" ht="12.75" customHeight="1" x14ac:dyDescent="0.2">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M417" s="80"/>
      <c r="AN417" s="80"/>
    </row>
    <row r="418" spans="1:40" ht="12.75" customHeight="1" x14ac:dyDescent="0.2">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M418" s="80"/>
      <c r="AN418" s="80"/>
    </row>
    <row r="419" spans="1:40" ht="12.75" customHeight="1" x14ac:dyDescent="0.2">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M419" s="80"/>
      <c r="AN419" s="80"/>
    </row>
    <row r="420" spans="1:40" ht="12.75" customHeight="1" x14ac:dyDescent="0.2">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M420" s="80"/>
      <c r="AN420" s="80"/>
    </row>
    <row r="421" spans="1:40" ht="12.75" customHeight="1"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M421" s="80"/>
      <c r="AN421" s="80"/>
    </row>
    <row r="422" spans="1:40" ht="12.75" customHeight="1" x14ac:dyDescent="0.2">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M422" s="80"/>
      <c r="AN422" s="80"/>
    </row>
    <row r="423" spans="1:40" ht="12.75" customHeight="1" x14ac:dyDescent="0.2">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M423" s="80"/>
      <c r="AN423" s="80"/>
    </row>
    <row r="424" spans="1:40" ht="12.75" customHeight="1" x14ac:dyDescent="0.2">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M424" s="80"/>
      <c r="AN424" s="80"/>
    </row>
    <row r="425" spans="1:40" ht="12.75" customHeight="1" x14ac:dyDescent="0.2">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M425" s="80"/>
      <c r="AN425" s="80"/>
    </row>
    <row r="426" spans="1:40" ht="12.75" customHeight="1" x14ac:dyDescent="0.2">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M426" s="80"/>
      <c r="AN426" s="80"/>
    </row>
    <row r="427" spans="1:40" ht="12.75" customHeight="1" x14ac:dyDescent="0.2">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M427" s="80"/>
      <c r="AN427" s="80"/>
    </row>
    <row r="428" spans="1:40" ht="12.75" customHeight="1" x14ac:dyDescent="0.2">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M428" s="80"/>
      <c r="AN428" s="80"/>
    </row>
    <row r="429" spans="1:40" ht="12.75" customHeight="1" x14ac:dyDescent="0.2">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M429" s="80"/>
      <c r="AN429" s="80"/>
    </row>
    <row r="430" spans="1:40" ht="12.75" customHeight="1" x14ac:dyDescent="0.2">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M430" s="80"/>
      <c r="AN430" s="80"/>
    </row>
    <row r="431" spans="1:40" ht="12.75" customHeight="1" x14ac:dyDescent="0.2">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M431" s="80"/>
      <c r="AN431" s="80"/>
    </row>
    <row r="432" spans="1:40" ht="12.75" customHeight="1" x14ac:dyDescent="0.2">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M432" s="80"/>
      <c r="AN432" s="80"/>
    </row>
    <row r="433" spans="1:40" ht="12.75" customHeight="1" x14ac:dyDescent="0.2">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M433" s="80"/>
      <c r="AN433" s="80"/>
    </row>
    <row r="434" spans="1:40" ht="12.75" customHeight="1" x14ac:dyDescent="0.2">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M434" s="80"/>
      <c r="AN434" s="80"/>
    </row>
    <row r="435" spans="1:40" ht="12.75" customHeight="1" x14ac:dyDescent="0.2">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M435" s="80"/>
      <c r="AN435" s="80"/>
    </row>
    <row r="436" spans="1:40" ht="12.75" customHeight="1" x14ac:dyDescent="0.2">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M436" s="80"/>
      <c r="AN436" s="80"/>
    </row>
    <row r="437" spans="1:40" ht="12.75" customHeight="1" x14ac:dyDescent="0.2">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M437" s="80"/>
      <c r="AN437" s="80"/>
    </row>
    <row r="438" spans="1:40" ht="12.75" customHeight="1" x14ac:dyDescent="0.2">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M438" s="80"/>
      <c r="AN438" s="80"/>
    </row>
    <row r="439" spans="1:40" ht="12.75" customHeight="1" x14ac:dyDescent="0.2">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M439" s="80"/>
      <c r="AN439" s="80"/>
    </row>
    <row r="440" spans="1:40" ht="12.75" customHeight="1" x14ac:dyDescent="0.2">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M440" s="80"/>
      <c r="AN440" s="80"/>
    </row>
    <row r="441" spans="1:40" ht="12.75" customHeight="1" x14ac:dyDescent="0.2">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M441" s="80"/>
      <c r="AN441" s="80"/>
    </row>
    <row r="442" spans="1:40" ht="12.75" customHeight="1" x14ac:dyDescent="0.2">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M442" s="80"/>
      <c r="AN442" s="80"/>
    </row>
    <row r="443" spans="1:40" ht="12.75" customHeight="1" x14ac:dyDescent="0.2">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M443" s="80"/>
      <c r="AN443" s="80"/>
    </row>
    <row r="444" spans="1:40" ht="12.75" customHeight="1" x14ac:dyDescent="0.2">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M444" s="80"/>
      <c r="AN444" s="80"/>
    </row>
    <row r="445" spans="1:40" ht="12.75" customHeight="1" x14ac:dyDescent="0.2">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M445" s="80"/>
      <c r="AN445" s="80"/>
    </row>
    <row r="446" spans="1:40" ht="12.75" customHeight="1" x14ac:dyDescent="0.2">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M446" s="80"/>
      <c r="AN446" s="80"/>
    </row>
    <row r="447" spans="1:40" ht="12.75" customHeight="1" x14ac:dyDescent="0.2">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M447" s="80"/>
      <c r="AN447" s="80"/>
    </row>
    <row r="448" spans="1:40" ht="12.75" customHeight="1" x14ac:dyDescent="0.2">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M448" s="80"/>
      <c r="AN448" s="80"/>
    </row>
    <row r="449" spans="1:40" ht="12.75" customHeight="1" x14ac:dyDescent="0.2">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M449" s="80"/>
      <c r="AN449" s="80"/>
    </row>
    <row r="450" spans="1:40" ht="12.75" customHeight="1" x14ac:dyDescent="0.2">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M450" s="80"/>
      <c r="AN450" s="80"/>
    </row>
    <row r="451" spans="1:40" ht="12.75" customHeight="1" x14ac:dyDescent="0.2">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M451" s="80"/>
      <c r="AN451" s="80"/>
    </row>
    <row r="452" spans="1:40" ht="12.75" customHeight="1" x14ac:dyDescent="0.2">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M452" s="80"/>
      <c r="AN452" s="80"/>
    </row>
    <row r="453" spans="1:40" ht="12.75" customHeight="1" x14ac:dyDescent="0.2">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M453" s="80"/>
      <c r="AN453" s="80"/>
    </row>
    <row r="454" spans="1:40" ht="12.75" customHeight="1" x14ac:dyDescent="0.2">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M454" s="80"/>
      <c r="AN454" s="80"/>
    </row>
    <row r="455" spans="1:40" ht="12.75" customHeight="1" x14ac:dyDescent="0.2">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M455" s="80"/>
      <c r="AN455" s="80"/>
    </row>
    <row r="456" spans="1:40" ht="12.75" customHeight="1" x14ac:dyDescent="0.2">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M456" s="80"/>
      <c r="AN456" s="80"/>
    </row>
    <row r="457" spans="1:40" ht="12.75" customHeight="1" x14ac:dyDescent="0.2">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M457" s="80"/>
      <c r="AN457" s="80"/>
    </row>
    <row r="458" spans="1:40" ht="12.75" customHeight="1" x14ac:dyDescent="0.2">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M458" s="80"/>
      <c r="AN458" s="80"/>
    </row>
    <row r="459" spans="1:40" ht="12.75" customHeight="1" x14ac:dyDescent="0.2">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M459" s="80"/>
      <c r="AN459" s="80"/>
    </row>
    <row r="460" spans="1:40" ht="12.75" customHeight="1" x14ac:dyDescent="0.2">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M460" s="80"/>
      <c r="AN460" s="80"/>
    </row>
    <row r="461" spans="1:40" ht="12.75" customHeight="1" x14ac:dyDescent="0.2">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M461" s="80"/>
      <c r="AN461" s="80"/>
    </row>
    <row r="462" spans="1:40" ht="12.75" customHeight="1" x14ac:dyDescent="0.2">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M462" s="80"/>
      <c r="AN462" s="80"/>
    </row>
    <row r="463" spans="1:40" ht="12.75" customHeight="1" x14ac:dyDescent="0.2">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M463" s="80"/>
      <c r="AN463" s="80"/>
    </row>
    <row r="464" spans="1:40" ht="12.75" customHeight="1" x14ac:dyDescent="0.2">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M464" s="80"/>
      <c r="AN464" s="80"/>
    </row>
    <row r="465" spans="1:40" ht="12.75" customHeight="1" x14ac:dyDescent="0.2">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M465" s="80"/>
      <c r="AN465" s="80"/>
    </row>
    <row r="466" spans="1:40" ht="12.75" customHeight="1" x14ac:dyDescent="0.2">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M466" s="80"/>
      <c r="AN466" s="80"/>
    </row>
    <row r="467" spans="1:40" ht="12.75" customHeight="1" x14ac:dyDescent="0.2">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M467" s="80"/>
      <c r="AN467" s="80"/>
    </row>
    <row r="468" spans="1:40" ht="12.75" customHeight="1" x14ac:dyDescent="0.2">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M468" s="80"/>
      <c r="AN468" s="80"/>
    </row>
    <row r="469" spans="1:40" ht="12.75" customHeight="1" x14ac:dyDescent="0.2">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M469" s="80"/>
      <c r="AN469" s="80"/>
    </row>
    <row r="470" spans="1:40" ht="12.75" customHeight="1" x14ac:dyDescent="0.2">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M470" s="80"/>
      <c r="AN470" s="80"/>
    </row>
    <row r="471" spans="1:40" ht="12.75" customHeight="1" x14ac:dyDescent="0.2">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M471" s="80"/>
      <c r="AN471" s="80"/>
    </row>
    <row r="472" spans="1:40" ht="12.75" customHeight="1" x14ac:dyDescent="0.2">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M472" s="80"/>
      <c r="AN472" s="80"/>
    </row>
    <row r="473" spans="1:40" ht="12.75" customHeight="1" x14ac:dyDescent="0.2">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M473" s="80"/>
      <c r="AN473" s="80"/>
    </row>
    <row r="474" spans="1:40" ht="12.75" customHeight="1" x14ac:dyDescent="0.2">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M474" s="80"/>
      <c r="AN474" s="80"/>
    </row>
    <row r="475" spans="1:40" ht="12.75" customHeight="1" x14ac:dyDescent="0.2">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M475" s="80"/>
      <c r="AN475" s="80"/>
    </row>
    <row r="476" spans="1:40" ht="12.75" customHeight="1" x14ac:dyDescent="0.2">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M476" s="80"/>
      <c r="AN476" s="80"/>
    </row>
    <row r="477" spans="1:40" ht="12.75" customHeight="1" x14ac:dyDescent="0.2">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M477" s="80"/>
      <c r="AN477" s="80"/>
    </row>
    <row r="478" spans="1:40" ht="12.75" customHeight="1" x14ac:dyDescent="0.2">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M478" s="80"/>
      <c r="AN478" s="80"/>
    </row>
    <row r="479" spans="1:40" ht="12.75" customHeight="1" x14ac:dyDescent="0.2">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M479" s="80"/>
      <c r="AN479" s="80"/>
    </row>
    <row r="480" spans="1:40" ht="12.75" customHeight="1" x14ac:dyDescent="0.2">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M480" s="80"/>
      <c r="AN480" s="80"/>
    </row>
    <row r="481" spans="1:40" ht="12.75" customHeight="1" x14ac:dyDescent="0.2">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M481" s="80"/>
      <c r="AN481" s="80"/>
    </row>
    <row r="482" spans="1:40" ht="12.75" customHeight="1" x14ac:dyDescent="0.2">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M482" s="80"/>
      <c r="AN482" s="80"/>
    </row>
    <row r="483" spans="1:40" ht="12.75" customHeight="1" x14ac:dyDescent="0.2">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M483" s="80"/>
      <c r="AN483" s="80"/>
    </row>
    <row r="484" spans="1:40" ht="12.75" customHeight="1" x14ac:dyDescent="0.2">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M484" s="80"/>
      <c r="AN484" s="80"/>
    </row>
    <row r="485" spans="1:40" ht="12.75" customHeight="1" x14ac:dyDescent="0.2">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M485" s="80"/>
      <c r="AN485" s="80"/>
    </row>
    <row r="486" spans="1:40" ht="12.75" customHeight="1" x14ac:dyDescent="0.2">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M486" s="80"/>
      <c r="AN486" s="80"/>
    </row>
    <row r="487" spans="1:40" ht="12.75" customHeight="1" x14ac:dyDescent="0.2">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M487" s="80"/>
      <c r="AN487" s="80"/>
    </row>
    <row r="488" spans="1:40" ht="12.75" customHeight="1" x14ac:dyDescent="0.2">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M488" s="80"/>
      <c r="AN488" s="80"/>
    </row>
    <row r="489" spans="1:40" ht="12.75" customHeight="1" x14ac:dyDescent="0.2">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M489" s="80"/>
      <c r="AN489" s="80"/>
    </row>
    <row r="490" spans="1:40" ht="12.75" customHeight="1" x14ac:dyDescent="0.2">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M490" s="80"/>
      <c r="AN490" s="80"/>
    </row>
    <row r="491" spans="1:40" ht="12.75" customHeight="1" x14ac:dyDescent="0.2">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M491" s="80"/>
      <c r="AN491" s="80"/>
    </row>
    <row r="492" spans="1:40" ht="12.75" customHeight="1" x14ac:dyDescent="0.2">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M492" s="80"/>
      <c r="AN492" s="80"/>
    </row>
    <row r="493" spans="1:40" ht="12.75" customHeight="1" x14ac:dyDescent="0.2">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M493" s="80"/>
      <c r="AN493" s="80"/>
    </row>
    <row r="494" spans="1:40" ht="12.75" customHeight="1" x14ac:dyDescent="0.2">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M494" s="80"/>
      <c r="AN494" s="80"/>
    </row>
    <row r="495" spans="1:40" ht="12.75" customHeight="1" x14ac:dyDescent="0.2">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M495" s="80"/>
      <c r="AN495" s="80"/>
    </row>
    <row r="496" spans="1:40" ht="12.75" customHeight="1" x14ac:dyDescent="0.2">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M496" s="80"/>
      <c r="AN496" s="80"/>
    </row>
    <row r="497" spans="1:40" ht="12.75" customHeight="1" x14ac:dyDescent="0.2">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M497" s="80"/>
      <c r="AN497" s="80"/>
    </row>
    <row r="498" spans="1:40" ht="12.75" customHeight="1" x14ac:dyDescent="0.2">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M498" s="80"/>
      <c r="AN498" s="80"/>
    </row>
    <row r="499" spans="1:40" ht="12.75" customHeight="1" x14ac:dyDescent="0.2">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M499" s="80"/>
      <c r="AN499" s="80"/>
    </row>
    <row r="500" spans="1:40" ht="12.75" customHeight="1" x14ac:dyDescent="0.2">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M500" s="80"/>
      <c r="AN500" s="80"/>
    </row>
    <row r="501" spans="1:40" ht="12.75" customHeight="1" x14ac:dyDescent="0.2">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M501" s="80"/>
      <c r="AN501" s="80"/>
    </row>
    <row r="502" spans="1:40" ht="12.75" customHeight="1" x14ac:dyDescent="0.2">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M502" s="80"/>
      <c r="AN502" s="80"/>
    </row>
    <row r="503" spans="1:40" ht="12.75" customHeight="1" x14ac:dyDescent="0.2">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M503" s="80"/>
      <c r="AN503" s="80"/>
    </row>
    <row r="504" spans="1:40" ht="12.75" customHeight="1" x14ac:dyDescent="0.2">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M504" s="80"/>
      <c r="AN504" s="80"/>
    </row>
    <row r="505" spans="1:40" ht="12.75" customHeight="1" x14ac:dyDescent="0.2">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M505" s="80"/>
      <c r="AN505" s="80"/>
    </row>
    <row r="506" spans="1:40" ht="12.75" customHeight="1" x14ac:dyDescent="0.2">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M506" s="80"/>
      <c r="AN506" s="80"/>
    </row>
    <row r="507" spans="1:40" ht="12.75" customHeight="1" x14ac:dyDescent="0.2">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M507" s="80"/>
      <c r="AN507" s="80"/>
    </row>
    <row r="508" spans="1:40" ht="12.75" customHeight="1" x14ac:dyDescent="0.2">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M508" s="80"/>
      <c r="AN508" s="80"/>
    </row>
    <row r="509" spans="1:40" ht="12.75" customHeight="1" x14ac:dyDescent="0.2">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M509" s="80"/>
      <c r="AN509" s="80"/>
    </row>
    <row r="510" spans="1:40" ht="12.75" customHeight="1" x14ac:dyDescent="0.2">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M510" s="80"/>
      <c r="AN510" s="80"/>
    </row>
    <row r="511" spans="1:40" ht="12.75" customHeight="1" x14ac:dyDescent="0.2">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M511" s="80"/>
      <c r="AN511" s="80"/>
    </row>
    <row r="512" spans="1:40" ht="12.75" customHeight="1" x14ac:dyDescent="0.2">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M512" s="80"/>
      <c r="AN512" s="80"/>
    </row>
    <row r="513" spans="1:40" ht="12.75" customHeight="1" x14ac:dyDescent="0.2">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M513" s="80"/>
      <c r="AN513" s="80"/>
    </row>
    <row r="514" spans="1:40" ht="12.75" customHeight="1" x14ac:dyDescent="0.2">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M514" s="80"/>
      <c r="AN514" s="80"/>
    </row>
    <row r="515" spans="1:40" ht="12.75" customHeight="1" x14ac:dyDescent="0.2">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M515" s="80"/>
      <c r="AN515" s="80"/>
    </row>
    <row r="516" spans="1:40" ht="12.75" customHeight="1" x14ac:dyDescent="0.2">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M516" s="80"/>
      <c r="AN516" s="80"/>
    </row>
    <row r="517" spans="1:40" ht="12.75" customHeight="1" x14ac:dyDescent="0.2">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M517" s="80"/>
      <c r="AN517" s="80"/>
    </row>
    <row r="518" spans="1:40" ht="12.75" customHeight="1" x14ac:dyDescent="0.2">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M518" s="80"/>
      <c r="AN518" s="80"/>
    </row>
    <row r="519" spans="1:40" ht="12.75" customHeight="1" x14ac:dyDescent="0.2">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M519" s="80"/>
      <c r="AN519" s="80"/>
    </row>
    <row r="520" spans="1:40" ht="12.75" customHeight="1" x14ac:dyDescent="0.2">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M520" s="80"/>
      <c r="AN520" s="80"/>
    </row>
    <row r="521" spans="1:40" ht="12.75" customHeight="1" x14ac:dyDescent="0.2">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M521" s="80"/>
      <c r="AN521" s="80"/>
    </row>
    <row r="522" spans="1:40" ht="12.75" customHeight="1" x14ac:dyDescent="0.2">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M522" s="80"/>
      <c r="AN522" s="80"/>
    </row>
    <row r="523" spans="1:40" ht="12.75" customHeight="1" x14ac:dyDescent="0.2">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M523" s="80"/>
      <c r="AN523" s="80"/>
    </row>
    <row r="524" spans="1:40" ht="12.75" customHeight="1" x14ac:dyDescent="0.2">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M524" s="80"/>
      <c r="AN524" s="80"/>
    </row>
    <row r="525" spans="1:40" ht="12.75" customHeight="1" x14ac:dyDescent="0.2">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M525" s="80"/>
      <c r="AN525" s="80"/>
    </row>
    <row r="526" spans="1:40" ht="12.75" customHeight="1" x14ac:dyDescent="0.2">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M526" s="80"/>
      <c r="AN526" s="80"/>
    </row>
    <row r="527" spans="1:40" ht="12.75" customHeight="1" x14ac:dyDescent="0.2">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M527" s="80"/>
      <c r="AN527" s="80"/>
    </row>
    <row r="528" spans="1:40" ht="12.75" customHeight="1" x14ac:dyDescent="0.2">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M528" s="80"/>
      <c r="AN528" s="80"/>
    </row>
    <row r="529" spans="1:40" ht="12.75" customHeight="1" x14ac:dyDescent="0.2">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M529" s="80"/>
      <c r="AN529" s="80"/>
    </row>
    <row r="530" spans="1:40" ht="12.75" customHeight="1" x14ac:dyDescent="0.2">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M530" s="80"/>
      <c r="AN530" s="80"/>
    </row>
    <row r="531" spans="1:40" ht="12.75" customHeight="1" x14ac:dyDescent="0.2">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M531" s="80"/>
      <c r="AN531" s="80"/>
    </row>
    <row r="532" spans="1:40" ht="12.75" customHeight="1" x14ac:dyDescent="0.2">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M532" s="80"/>
      <c r="AN532" s="80"/>
    </row>
    <row r="533" spans="1:40" ht="12.75" customHeight="1" x14ac:dyDescent="0.2">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M533" s="80"/>
      <c r="AN533" s="80"/>
    </row>
    <row r="534" spans="1:40" ht="12.75" customHeight="1" x14ac:dyDescent="0.2">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M534" s="80"/>
      <c r="AN534" s="80"/>
    </row>
    <row r="535" spans="1:40" ht="12.75" customHeight="1" x14ac:dyDescent="0.2">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M535" s="80"/>
      <c r="AN535" s="80"/>
    </row>
    <row r="536" spans="1:40" ht="12.75" customHeight="1" x14ac:dyDescent="0.2">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M536" s="80"/>
      <c r="AN536" s="80"/>
    </row>
    <row r="537" spans="1:40" ht="12.75" customHeight="1" x14ac:dyDescent="0.2">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M537" s="80"/>
      <c r="AN537" s="80"/>
    </row>
    <row r="538" spans="1:40" ht="12.75" customHeight="1" x14ac:dyDescent="0.2">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M538" s="80"/>
      <c r="AN538" s="80"/>
    </row>
    <row r="539" spans="1:40" ht="12.75" customHeight="1" x14ac:dyDescent="0.2">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M539" s="80"/>
      <c r="AN539" s="80"/>
    </row>
    <row r="540" spans="1:40" ht="12.75" customHeight="1" x14ac:dyDescent="0.2">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M540" s="80"/>
      <c r="AN540" s="80"/>
    </row>
    <row r="541" spans="1:40" ht="12.75" customHeight="1" x14ac:dyDescent="0.2">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M541" s="80"/>
      <c r="AN541" s="80"/>
    </row>
    <row r="542" spans="1:40" ht="12.75" customHeight="1" x14ac:dyDescent="0.2">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M542" s="80"/>
      <c r="AN542" s="80"/>
    </row>
    <row r="543" spans="1:40" ht="12.75" customHeight="1" x14ac:dyDescent="0.2">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M543" s="80"/>
      <c r="AN543" s="80"/>
    </row>
    <row r="544" spans="1:40" ht="12.75" customHeight="1" x14ac:dyDescent="0.2">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M544" s="80"/>
      <c r="AN544" s="80"/>
    </row>
    <row r="545" spans="1:40" ht="12.75" customHeight="1" x14ac:dyDescent="0.2">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M545" s="80"/>
      <c r="AN545" s="80"/>
    </row>
    <row r="546" spans="1:40" ht="12.75" customHeight="1" x14ac:dyDescent="0.2">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M546" s="80"/>
      <c r="AN546" s="80"/>
    </row>
    <row r="547" spans="1:40" ht="12.75" customHeight="1" x14ac:dyDescent="0.2">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M547" s="80"/>
      <c r="AN547" s="80"/>
    </row>
    <row r="548" spans="1:40" ht="12.75" customHeight="1" x14ac:dyDescent="0.2">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M548" s="80"/>
      <c r="AN548" s="80"/>
    </row>
    <row r="549" spans="1:40" ht="12.75" customHeight="1" x14ac:dyDescent="0.2">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M549" s="80"/>
      <c r="AN549" s="80"/>
    </row>
    <row r="550" spans="1:40" ht="12.75" customHeight="1" x14ac:dyDescent="0.2">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M550" s="80"/>
      <c r="AN550" s="80"/>
    </row>
    <row r="551" spans="1:40" ht="12.75" customHeight="1" x14ac:dyDescent="0.2">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M551" s="80"/>
      <c r="AN551" s="80"/>
    </row>
    <row r="552" spans="1:40" ht="12.75" customHeight="1" x14ac:dyDescent="0.2">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M552" s="80"/>
      <c r="AN552" s="80"/>
    </row>
    <row r="553" spans="1:40" ht="12.75" customHeight="1" x14ac:dyDescent="0.2">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M553" s="80"/>
      <c r="AN553" s="80"/>
    </row>
    <row r="554" spans="1:40" ht="12.75" customHeight="1" x14ac:dyDescent="0.2">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M554" s="80"/>
      <c r="AN554" s="80"/>
    </row>
    <row r="555" spans="1:40" ht="12.75" customHeight="1" x14ac:dyDescent="0.2">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M555" s="80"/>
      <c r="AN555" s="80"/>
    </row>
    <row r="556" spans="1:40" ht="12.75" customHeight="1" x14ac:dyDescent="0.2">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M556" s="80"/>
      <c r="AN556" s="80"/>
    </row>
    <row r="557" spans="1:40" ht="12.75" customHeight="1" x14ac:dyDescent="0.2">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M557" s="80"/>
      <c r="AN557" s="80"/>
    </row>
    <row r="558" spans="1:40" ht="12.75" customHeight="1" x14ac:dyDescent="0.2">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M558" s="80"/>
      <c r="AN558" s="80"/>
    </row>
    <row r="559" spans="1:40" ht="12.75" customHeight="1" x14ac:dyDescent="0.2">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M559" s="80"/>
      <c r="AN559" s="80"/>
    </row>
    <row r="560" spans="1:40" ht="12.75" customHeight="1" x14ac:dyDescent="0.2">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M560" s="80"/>
      <c r="AN560" s="80"/>
    </row>
    <row r="561" spans="1:40" ht="12.75" customHeight="1" x14ac:dyDescent="0.2">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M561" s="80"/>
      <c r="AN561" s="80"/>
    </row>
    <row r="562" spans="1:40" ht="12.75" customHeight="1" x14ac:dyDescent="0.2">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M562" s="80"/>
      <c r="AN562" s="80"/>
    </row>
    <row r="563" spans="1:40" ht="12.75" customHeight="1" x14ac:dyDescent="0.2">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M563" s="80"/>
      <c r="AN563" s="80"/>
    </row>
    <row r="564" spans="1:40" ht="12.75" customHeight="1" x14ac:dyDescent="0.2">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M564" s="80"/>
      <c r="AN564" s="80"/>
    </row>
    <row r="565" spans="1:40" ht="12.75" customHeight="1" x14ac:dyDescent="0.2">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M565" s="80"/>
      <c r="AN565" s="80"/>
    </row>
    <row r="566" spans="1:40" ht="12.75" customHeight="1" x14ac:dyDescent="0.2">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M566" s="80"/>
      <c r="AN566" s="80"/>
    </row>
    <row r="567" spans="1:40" ht="12.75" customHeight="1" x14ac:dyDescent="0.2">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M567" s="80"/>
      <c r="AN567" s="80"/>
    </row>
    <row r="568" spans="1:40" ht="12.75" customHeight="1" x14ac:dyDescent="0.2">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M568" s="80"/>
      <c r="AN568" s="80"/>
    </row>
    <row r="569" spans="1:40" ht="12.75" customHeight="1" x14ac:dyDescent="0.2">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M569" s="80"/>
      <c r="AN569" s="80"/>
    </row>
    <row r="570" spans="1:40" ht="12.75" customHeight="1" x14ac:dyDescent="0.2">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M570" s="80"/>
      <c r="AN570" s="80"/>
    </row>
    <row r="571" spans="1:40" ht="12.75" customHeight="1" x14ac:dyDescent="0.2">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M571" s="80"/>
      <c r="AN571" s="80"/>
    </row>
    <row r="572" spans="1:40" ht="12.75" customHeight="1" x14ac:dyDescent="0.2">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M572" s="80"/>
      <c r="AN572" s="80"/>
    </row>
    <row r="573" spans="1:40" ht="12.75" customHeight="1" x14ac:dyDescent="0.2">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M573" s="80"/>
      <c r="AN573" s="80"/>
    </row>
    <row r="574" spans="1:40" ht="12.75" customHeight="1" x14ac:dyDescent="0.2">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M574" s="80"/>
      <c r="AN574" s="80"/>
    </row>
    <row r="575" spans="1:40" ht="12.75" customHeight="1" x14ac:dyDescent="0.2">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M575" s="80"/>
      <c r="AN575" s="80"/>
    </row>
    <row r="576" spans="1:40" ht="12.75" customHeight="1" x14ac:dyDescent="0.2">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M576" s="80"/>
      <c r="AN576" s="80"/>
    </row>
    <row r="577" spans="1:40" ht="12.75" customHeight="1" x14ac:dyDescent="0.2">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M577" s="80"/>
      <c r="AN577" s="80"/>
    </row>
    <row r="578" spans="1:40" ht="12.75" customHeight="1" x14ac:dyDescent="0.2">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M578" s="80"/>
      <c r="AN578" s="80"/>
    </row>
    <row r="579" spans="1:40" ht="12.75" customHeight="1" x14ac:dyDescent="0.2">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M579" s="80"/>
      <c r="AN579" s="80"/>
    </row>
    <row r="580" spans="1:40" ht="12.75" customHeight="1" x14ac:dyDescent="0.2">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M580" s="80"/>
      <c r="AN580" s="80"/>
    </row>
    <row r="581" spans="1:40" ht="12.75" customHeight="1" x14ac:dyDescent="0.2">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M581" s="80"/>
      <c r="AN581" s="80"/>
    </row>
    <row r="582" spans="1:40" ht="12.75" customHeight="1" x14ac:dyDescent="0.2">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M582" s="80"/>
      <c r="AN582" s="80"/>
    </row>
    <row r="583" spans="1:40" ht="12.75" customHeight="1" x14ac:dyDescent="0.2">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M583" s="80"/>
      <c r="AN583" s="80"/>
    </row>
    <row r="584" spans="1:40" ht="12.75" customHeight="1" x14ac:dyDescent="0.2">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M584" s="80"/>
      <c r="AN584" s="80"/>
    </row>
    <row r="585" spans="1:40" ht="12.75" customHeight="1" x14ac:dyDescent="0.2">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M585" s="80"/>
      <c r="AN585" s="80"/>
    </row>
    <row r="586" spans="1:40" ht="12.75" customHeight="1" x14ac:dyDescent="0.2">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M586" s="80"/>
      <c r="AN586" s="80"/>
    </row>
    <row r="587" spans="1:40" ht="12.75" customHeight="1" x14ac:dyDescent="0.2">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M587" s="80"/>
      <c r="AN587" s="80"/>
    </row>
    <row r="588" spans="1:40" ht="12.75" customHeight="1" x14ac:dyDescent="0.2">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M588" s="80"/>
      <c r="AN588" s="80"/>
    </row>
    <row r="589" spans="1:40" ht="12.75" customHeight="1" x14ac:dyDescent="0.2">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M589" s="80"/>
      <c r="AN589" s="80"/>
    </row>
    <row r="590" spans="1:40" ht="12.75" customHeight="1" x14ac:dyDescent="0.2">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M590" s="80"/>
      <c r="AN590" s="80"/>
    </row>
    <row r="591" spans="1:40" ht="12.75" customHeight="1" x14ac:dyDescent="0.2">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M591" s="80"/>
      <c r="AN591" s="80"/>
    </row>
    <row r="592" spans="1:40" ht="12.75" customHeight="1" x14ac:dyDescent="0.2">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M592" s="80"/>
      <c r="AN592" s="80"/>
    </row>
    <row r="593" spans="1:40" ht="12.75" customHeight="1" x14ac:dyDescent="0.2">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M593" s="80"/>
      <c r="AN593" s="80"/>
    </row>
    <row r="594" spans="1:40" ht="12.75" customHeight="1" x14ac:dyDescent="0.2">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M594" s="80"/>
      <c r="AN594" s="80"/>
    </row>
    <row r="595" spans="1:40" ht="12.75" customHeight="1" x14ac:dyDescent="0.2">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M595" s="80"/>
      <c r="AN595" s="80"/>
    </row>
    <row r="596" spans="1:40" ht="12.75" customHeight="1" x14ac:dyDescent="0.2">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M596" s="80"/>
      <c r="AN596" s="80"/>
    </row>
    <row r="597" spans="1:40" ht="12.75" customHeight="1" x14ac:dyDescent="0.2">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M597" s="80"/>
      <c r="AN597" s="80"/>
    </row>
    <row r="598" spans="1:40" ht="12.75" customHeight="1" x14ac:dyDescent="0.2">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M598" s="80"/>
      <c r="AN598" s="80"/>
    </row>
    <row r="599" spans="1:40" ht="12.75" customHeight="1" x14ac:dyDescent="0.2">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M599" s="80"/>
      <c r="AN599" s="80"/>
    </row>
    <row r="600" spans="1:40" ht="12.75" customHeight="1" x14ac:dyDescent="0.2">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M600" s="80"/>
      <c r="AN600" s="80"/>
    </row>
    <row r="601" spans="1:40" ht="12.75" customHeight="1" x14ac:dyDescent="0.2">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M601" s="80"/>
      <c r="AN601" s="80"/>
    </row>
    <row r="602" spans="1:40" ht="12.75" customHeight="1" x14ac:dyDescent="0.2">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M602" s="80"/>
      <c r="AN602" s="80"/>
    </row>
    <row r="603" spans="1:40" ht="12.75" customHeight="1" x14ac:dyDescent="0.2">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M603" s="80"/>
      <c r="AN603" s="80"/>
    </row>
    <row r="604" spans="1:40" ht="12.75" customHeight="1" x14ac:dyDescent="0.2">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M604" s="80"/>
      <c r="AN604" s="80"/>
    </row>
    <row r="605" spans="1:40" ht="12.75" customHeight="1" x14ac:dyDescent="0.2">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M605" s="80"/>
      <c r="AN605" s="80"/>
    </row>
    <row r="606" spans="1:40" ht="12.75" customHeight="1" x14ac:dyDescent="0.2">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M606" s="80"/>
      <c r="AN606" s="80"/>
    </row>
    <row r="607" spans="1:40" ht="12.75" customHeight="1" x14ac:dyDescent="0.2">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M607" s="80"/>
      <c r="AN607" s="80"/>
    </row>
    <row r="608" spans="1:40" ht="12.75" customHeight="1" x14ac:dyDescent="0.2">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M608" s="80"/>
      <c r="AN608" s="80"/>
    </row>
    <row r="609" spans="1:40" ht="12.75" customHeight="1" x14ac:dyDescent="0.2">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M609" s="80"/>
      <c r="AN609" s="80"/>
    </row>
    <row r="610" spans="1:40" ht="12.75" customHeight="1" x14ac:dyDescent="0.2">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M610" s="80"/>
      <c r="AN610" s="80"/>
    </row>
    <row r="611" spans="1:40" ht="12.75" customHeight="1" x14ac:dyDescent="0.2">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M611" s="80"/>
      <c r="AN611" s="80"/>
    </row>
    <row r="612" spans="1:40" ht="12.75" customHeight="1" x14ac:dyDescent="0.2">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M612" s="80"/>
      <c r="AN612" s="80"/>
    </row>
    <row r="613" spans="1:40" ht="12.75" customHeight="1" x14ac:dyDescent="0.2">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M613" s="80"/>
      <c r="AN613" s="80"/>
    </row>
    <row r="614" spans="1:40" ht="12.75" customHeight="1" x14ac:dyDescent="0.2">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M614" s="80"/>
      <c r="AN614" s="80"/>
    </row>
    <row r="615" spans="1:40" ht="12.75" customHeight="1" x14ac:dyDescent="0.2">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M615" s="80"/>
      <c r="AN615" s="80"/>
    </row>
    <row r="616" spans="1:40" ht="12.75" customHeight="1" x14ac:dyDescent="0.2">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M616" s="80"/>
      <c r="AN616" s="80"/>
    </row>
    <row r="617" spans="1:40" ht="12.75" customHeight="1" x14ac:dyDescent="0.2">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M617" s="80"/>
      <c r="AN617" s="80"/>
    </row>
    <row r="618" spans="1:40" ht="12.75" customHeight="1" x14ac:dyDescent="0.2">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M618" s="80"/>
      <c r="AN618" s="80"/>
    </row>
    <row r="619" spans="1:40" ht="12.75" customHeight="1" x14ac:dyDescent="0.2">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M619" s="80"/>
      <c r="AN619" s="80"/>
    </row>
    <row r="620" spans="1:40" ht="12.75" customHeight="1" x14ac:dyDescent="0.2">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M620" s="80"/>
      <c r="AN620" s="80"/>
    </row>
    <row r="621" spans="1:40" ht="12.75" customHeight="1" x14ac:dyDescent="0.2">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M621" s="80"/>
      <c r="AN621" s="80"/>
    </row>
    <row r="622" spans="1:40" ht="12.75" customHeight="1" x14ac:dyDescent="0.2">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M622" s="80"/>
      <c r="AN622" s="80"/>
    </row>
    <row r="623" spans="1:40" ht="12.75" customHeight="1" x14ac:dyDescent="0.2">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M623" s="80"/>
      <c r="AN623" s="80"/>
    </row>
    <row r="624" spans="1:40" ht="12.75" customHeight="1" x14ac:dyDescent="0.2">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M624" s="80"/>
      <c r="AN624" s="80"/>
    </row>
    <row r="625" spans="1:40" ht="12.75" customHeight="1" x14ac:dyDescent="0.2">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M625" s="80"/>
      <c r="AN625" s="80"/>
    </row>
    <row r="626" spans="1:40" ht="12.75" customHeight="1" x14ac:dyDescent="0.2">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M626" s="80"/>
      <c r="AN626" s="80"/>
    </row>
    <row r="627" spans="1:40" ht="12.75" customHeight="1" x14ac:dyDescent="0.2">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M627" s="80"/>
      <c r="AN627" s="80"/>
    </row>
    <row r="628" spans="1:40" ht="12.75" customHeight="1" x14ac:dyDescent="0.2">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M628" s="80"/>
      <c r="AN628" s="80"/>
    </row>
    <row r="629" spans="1:40" ht="12.75" customHeight="1" x14ac:dyDescent="0.2">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M629" s="80"/>
      <c r="AN629" s="80"/>
    </row>
    <row r="630" spans="1:40" ht="12.75" customHeight="1" x14ac:dyDescent="0.2">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M630" s="80"/>
      <c r="AN630" s="80"/>
    </row>
    <row r="631" spans="1:40" ht="12.75" customHeight="1" x14ac:dyDescent="0.2">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M631" s="80"/>
      <c r="AN631" s="80"/>
    </row>
    <row r="632" spans="1:40" ht="12.75" customHeight="1" x14ac:dyDescent="0.2">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M632" s="80"/>
      <c r="AN632" s="80"/>
    </row>
    <row r="633" spans="1:40" ht="12.75" customHeight="1" x14ac:dyDescent="0.2">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M633" s="80"/>
      <c r="AN633" s="80"/>
    </row>
    <row r="634" spans="1:40" ht="12.75" customHeight="1" x14ac:dyDescent="0.2">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M634" s="80"/>
      <c r="AN634" s="80"/>
    </row>
    <row r="635" spans="1:40" ht="12.75" customHeight="1" x14ac:dyDescent="0.2">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M635" s="80"/>
      <c r="AN635" s="80"/>
    </row>
    <row r="636" spans="1:40" ht="12.75" customHeight="1" x14ac:dyDescent="0.2">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M636" s="80"/>
      <c r="AN636" s="80"/>
    </row>
    <row r="637" spans="1:40" ht="12.75" customHeight="1" x14ac:dyDescent="0.2">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M637" s="80"/>
      <c r="AN637" s="80"/>
    </row>
    <row r="638" spans="1:40" ht="12.75" customHeight="1" x14ac:dyDescent="0.2">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M638" s="80"/>
      <c r="AN638" s="80"/>
    </row>
    <row r="639" spans="1:40" ht="12.75" customHeight="1" x14ac:dyDescent="0.2">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M639" s="80"/>
      <c r="AN639" s="80"/>
    </row>
    <row r="640" spans="1:40" ht="12.75" customHeight="1" x14ac:dyDescent="0.2">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M640" s="80"/>
      <c r="AN640" s="80"/>
    </row>
    <row r="641" spans="1:40" ht="12.75" customHeight="1" x14ac:dyDescent="0.2">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M641" s="80"/>
      <c r="AN641" s="80"/>
    </row>
    <row r="642" spans="1:40" ht="12.75" customHeight="1" x14ac:dyDescent="0.2">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M642" s="80"/>
      <c r="AN642" s="80"/>
    </row>
    <row r="643" spans="1:40" ht="12.75" customHeight="1" x14ac:dyDescent="0.2">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M643" s="80"/>
      <c r="AN643" s="80"/>
    </row>
    <row r="644" spans="1:40" ht="12.75" customHeight="1" x14ac:dyDescent="0.2">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M644" s="80"/>
      <c r="AN644" s="80"/>
    </row>
    <row r="645" spans="1:40" ht="12.75" customHeight="1" x14ac:dyDescent="0.2">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M645" s="80"/>
      <c r="AN645" s="80"/>
    </row>
    <row r="646" spans="1:40" ht="12.75" customHeight="1" x14ac:dyDescent="0.2">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M646" s="80"/>
      <c r="AN646" s="80"/>
    </row>
    <row r="647" spans="1:40" ht="12.75" customHeight="1" x14ac:dyDescent="0.2">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M647" s="80"/>
      <c r="AN647" s="80"/>
    </row>
    <row r="648" spans="1:40" ht="12.75" customHeight="1" x14ac:dyDescent="0.2">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M648" s="80"/>
      <c r="AN648" s="80"/>
    </row>
    <row r="649" spans="1:40" ht="12.75" customHeight="1" x14ac:dyDescent="0.2">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M649" s="80"/>
      <c r="AN649" s="80"/>
    </row>
    <row r="650" spans="1:40" ht="12.75" customHeight="1" x14ac:dyDescent="0.2">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M650" s="80"/>
      <c r="AN650" s="80"/>
    </row>
    <row r="651" spans="1:40" ht="12.75" customHeight="1" x14ac:dyDescent="0.2">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M651" s="80"/>
      <c r="AN651" s="80"/>
    </row>
    <row r="652" spans="1:40" ht="12.75" customHeight="1" x14ac:dyDescent="0.2">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M652" s="80"/>
      <c r="AN652" s="80"/>
    </row>
    <row r="653" spans="1:40" ht="12.75" customHeight="1" x14ac:dyDescent="0.2">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M653" s="80"/>
      <c r="AN653" s="80"/>
    </row>
    <row r="654" spans="1:40" ht="12.75" customHeight="1" x14ac:dyDescent="0.2">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M654" s="80"/>
      <c r="AN654" s="80"/>
    </row>
    <row r="655" spans="1:40" ht="12.75" customHeight="1" x14ac:dyDescent="0.2">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M655" s="80"/>
      <c r="AN655" s="80"/>
    </row>
    <row r="656" spans="1:40" ht="12.75" customHeight="1" x14ac:dyDescent="0.2">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M656" s="80"/>
      <c r="AN656" s="80"/>
    </row>
    <row r="657" spans="1:40" ht="12.75" customHeight="1" x14ac:dyDescent="0.2">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M657" s="80"/>
      <c r="AN657" s="80"/>
    </row>
    <row r="658" spans="1:40" ht="12.75" customHeight="1" x14ac:dyDescent="0.2">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M658" s="80"/>
      <c r="AN658" s="80"/>
    </row>
    <row r="659" spans="1:40" ht="12.75" customHeight="1" x14ac:dyDescent="0.2">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M659" s="80"/>
      <c r="AN659" s="80"/>
    </row>
    <row r="660" spans="1:40" ht="12.75" customHeight="1" x14ac:dyDescent="0.2">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M660" s="80"/>
      <c r="AN660" s="80"/>
    </row>
    <row r="661" spans="1:40" ht="12.75" customHeight="1" x14ac:dyDescent="0.2">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M661" s="80"/>
      <c r="AN661" s="80"/>
    </row>
    <row r="662" spans="1:40" ht="12.75" customHeight="1" x14ac:dyDescent="0.2">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M662" s="80"/>
      <c r="AN662" s="80"/>
    </row>
    <row r="663" spans="1:40" ht="12.75" customHeight="1" x14ac:dyDescent="0.2">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M663" s="80"/>
      <c r="AN663" s="80"/>
    </row>
    <row r="664" spans="1:40" ht="12.75" customHeight="1" x14ac:dyDescent="0.2">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M664" s="80"/>
      <c r="AN664" s="80"/>
    </row>
    <row r="665" spans="1:40" ht="12.75" customHeight="1" x14ac:dyDescent="0.2">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M665" s="80"/>
      <c r="AN665" s="80"/>
    </row>
    <row r="666" spans="1:40" ht="12.75" customHeight="1" x14ac:dyDescent="0.2">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M666" s="80"/>
      <c r="AN666" s="80"/>
    </row>
    <row r="667" spans="1:40" ht="12.75" customHeight="1" x14ac:dyDescent="0.2">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M667" s="80"/>
      <c r="AN667" s="80"/>
    </row>
    <row r="668" spans="1:40" ht="12.75" customHeight="1" x14ac:dyDescent="0.2">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M668" s="80"/>
      <c r="AN668" s="80"/>
    </row>
    <row r="669" spans="1:40" ht="12.75" customHeight="1" x14ac:dyDescent="0.2">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M669" s="80"/>
      <c r="AN669" s="80"/>
    </row>
    <row r="670" spans="1:40" ht="12.75" customHeight="1" x14ac:dyDescent="0.2">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M670" s="80"/>
      <c r="AN670" s="80"/>
    </row>
    <row r="671" spans="1:40" ht="12.75" customHeight="1" x14ac:dyDescent="0.2">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M671" s="80"/>
      <c r="AN671" s="80"/>
    </row>
    <row r="672" spans="1:40" ht="12.75" customHeight="1" x14ac:dyDescent="0.2">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M672" s="80"/>
      <c r="AN672" s="80"/>
    </row>
    <row r="673" spans="1:40" ht="12.75" customHeight="1" x14ac:dyDescent="0.2">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M673" s="80"/>
      <c r="AN673" s="80"/>
    </row>
    <row r="674" spans="1:40" ht="12.75" customHeight="1" x14ac:dyDescent="0.2">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M674" s="80"/>
      <c r="AN674" s="80"/>
    </row>
    <row r="675" spans="1:40" ht="12.75" customHeight="1" x14ac:dyDescent="0.2">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M675" s="80"/>
      <c r="AN675" s="80"/>
    </row>
    <row r="676" spans="1:40" ht="12.75" customHeight="1" x14ac:dyDescent="0.2">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M676" s="80"/>
      <c r="AN676" s="80"/>
    </row>
    <row r="677" spans="1:40" ht="12.75" customHeight="1" x14ac:dyDescent="0.2">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M677" s="80"/>
      <c r="AN677" s="80"/>
    </row>
    <row r="678" spans="1:40" ht="12.75" customHeight="1" x14ac:dyDescent="0.2">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M678" s="80"/>
      <c r="AN678" s="80"/>
    </row>
    <row r="679" spans="1:40" ht="12.75" customHeight="1" x14ac:dyDescent="0.2">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M679" s="80"/>
      <c r="AN679" s="80"/>
    </row>
    <row r="680" spans="1:40" ht="12.75" customHeight="1" x14ac:dyDescent="0.2">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M680" s="80"/>
      <c r="AN680" s="80"/>
    </row>
    <row r="681" spans="1:40" ht="12.75" customHeight="1" x14ac:dyDescent="0.2">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M681" s="80"/>
      <c r="AN681" s="80"/>
    </row>
    <row r="682" spans="1:40" ht="12.75" customHeight="1" x14ac:dyDescent="0.2">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M682" s="80"/>
      <c r="AN682" s="80"/>
    </row>
    <row r="683" spans="1:40" ht="12.75" customHeight="1" x14ac:dyDescent="0.2">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M683" s="80"/>
      <c r="AN683" s="80"/>
    </row>
    <row r="684" spans="1:40" ht="12.75" customHeight="1" x14ac:dyDescent="0.2">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M684" s="80"/>
      <c r="AN684" s="80"/>
    </row>
    <row r="685" spans="1:40" ht="12.75" customHeight="1" x14ac:dyDescent="0.2">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M685" s="80"/>
      <c r="AN685" s="80"/>
    </row>
    <row r="686" spans="1:40" ht="12.75" customHeight="1" x14ac:dyDescent="0.2">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M686" s="80"/>
      <c r="AN686" s="80"/>
    </row>
    <row r="687" spans="1:40" ht="12.75" customHeight="1" x14ac:dyDescent="0.2">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M687" s="80"/>
      <c r="AN687" s="80"/>
    </row>
    <row r="688" spans="1:40" ht="12.75" customHeight="1" x14ac:dyDescent="0.2">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M688" s="80"/>
      <c r="AN688" s="80"/>
    </row>
    <row r="689" spans="1:40" ht="12.75" customHeight="1" x14ac:dyDescent="0.2">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M689" s="80"/>
      <c r="AN689" s="80"/>
    </row>
    <row r="690" spans="1:40" ht="12.75" customHeight="1" x14ac:dyDescent="0.2">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M690" s="80"/>
      <c r="AN690" s="80"/>
    </row>
    <row r="691" spans="1:40" ht="12.75" customHeight="1" x14ac:dyDescent="0.2">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M691" s="80"/>
      <c r="AN691" s="80"/>
    </row>
    <row r="692" spans="1:40" ht="12.75" customHeight="1" x14ac:dyDescent="0.2">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M692" s="80"/>
      <c r="AN692" s="80"/>
    </row>
    <row r="693" spans="1:40" ht="12.75" customHeight="1" x14ac:dyDescent="0.2">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M693" s="80"/>
      <c r="AN693" s="80"/>
    </row>
    <row r="694" spans="1:40" ht="12.75" customHeight="1" x14ac:dyDescent="0.2">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M694" s="80"/>
      <c r="AN694" s="80"/>
    </row>
    <row r="695" spans="1:40" ht="12.75" customHeight="1" x14ac:dyDescent="0.2">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M695" s="80"/>
      <c r="AN695" s="80"/>
    </row>
    <row r="696" spans="1:40" ht="12.75" customHeight="1" x14ac:dyDescent="0.2">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M696" s="80"/>
      <c r="AN696" s="80"/>
    </row>
    <row r="697" spans="1:40" ht="12.75" customHeight="1" x14ac:dyDescent="0.2">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M697" s="80"/>
      <c r="AN697" s="80"/>
    </row>
    <row r="698" spans="1:40" ht="12.75" customHeight="1" x14ac:dyDescent="0.2">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M698" s="80"/>
      <c r="AN698" s="80"/>
    </row>
    <row r="699" spans="1:40" ht="12.75" customHeight="1" x14ac:dyDescent="0.2">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M699" s="80"/>
      <c r="AN699" s="80"/>
    </row>
    <row r="700" spans="1:40" ht="12.75" customHeight="1" x14ac:dyDescent="0.2">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M700" s="80"/>
      <c r="AN700" s="80"/>
    </row>
    <row r="701" spans="1:40" ht="12.75" customHeight="1" x14ac:dyDescent="0.2">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M701" s="80"/>
      <c r="AN701" s="80"/>
    </row>
    <row r="702" spans="1:40" ht="12.75" customHeight="1" x14ac:dyDescent="0.2">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M702" s="80"/>
      <c r="AN702" s="80"/>
    </row>
    <row r="703" spans="1:40" ht="12.75" customHeight="1" x14ac:dyDescent="0.2">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M703" s="80"/>
      <c r="AN703" s="80"/>
    </row>
    <row r="704" spans="1:40" ht="12.75" customHeight="1" x14ac:dyDescent="0.2">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M704" s="80"/>
      <c r="AN704" s="80"/>
    </row>
    <row r="705" spans="1:40" ht="12.75" customHeight="1" x14ac:dyDescent="0.2">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M705" s="80"/>
      <c r="AN705" s="80"/>
    </row>
    <row r="706" spans="1:40" ht="12.75" customHeight="1" x14ac:dyDescent="0.2">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M706" s="80"/>
      <c r="AN706" s="80"/>
    </row>
    <row r="707" spans="1:40" ht="12.75" customHeight="1" x14ac:dyDescent="0.2">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M707" s="80"/>
      <c r="AN707" s="80"/>
    </row>
    <row r="708" spans="1:40" ht="12.75" customHeight="1" x14ac:dyDescent="0.2">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M708" s="80"/>
      <c r="AN708" s="80"/>
    </row>
    <row r="709" spans="1:40" ht="12.75" customHeight="1" x14ac:dyDescent="0.2">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M709" s="80"/>
      <c r="AN709" s="80"/>
    </row>
    <row r="710" spans="1:40" ht="12.75" customHeight="1" x14ac:dyDescent="0.2">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M710" s="80"/>
      <c r="AN710" s="80"/>
    </row>
    <row r="711" spans="1:40" ht="12.75" customHeight="1" x14ac:dyDescent="0.2">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M711" s="80"/>
      <c r="AN711" s="80"/>
    </row>
    <row r="712" spans="1:40" ht="12.75" customHeight="1" x14ac:dyDescent="0.2">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M712" s="80"/>
      <c r="AN712" s="80"/>
    </row>
    <row r="713" spans="1:40" ht="12.75" customHeight="1" x14ac:dyDescent="0.2">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M713" s="80"/>
      <c r="AN713" s="80"/>
    </row>
    <row r="714" spans="1:40" ht="12.75" customHeight="1" x14ac:dyDescent="0.2">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M714" s="80"/>
      <c r="AN714" s="80"/>
    </row>
    <row r="715" spans="1:40" ht="12.75" customHeight="1" x14ac:dyDescent="0.2">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M715" s="80"/>
      <c r="AN715" s="80"/>
    </row>
    <row r="716" spans="1:40" ht="12.75" customHeight="1" x14ac:dyDescent="0.2">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M716" s="80"/>
      <c r="AN716" s="80"/>
    </row>
    <row r="717" spans="1:40" ht="12.75" customHeight="1" x14ac:dyDescent="0.2">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M717" s="80"/>
      <c r="AN717" s="80"/>
    </row>
    <row r="718" spans="1:40" ht="12.75" customHeight="1" x14ac:dyDescent="0.2">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M718" s="80"/>
      <c r="AN718" s="80"/>
    </row>
    <row r="719" spans="1:40" ht="12.75" customHeight="1" x14ac:dyDescent="0.2">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M719" s="80"/>
      <c r="AN719" s="80"/>
    </row>
    <row r="720" spans="1:40" ht="12.75" customHeight="1" x14ac:dyDescent="0.2">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M720" s="80"/>
      <c r="AN720" s="80"/>
    </row>
    <row r="721" spans="1:40" ht="12.75" customHeight="1" x14ac:dyDescent="0.2">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M721" s="80"/>
      <c r="AN721" s="80"/>
    </row>
    <row r="722" spans="1:40" ht="12.75" customHeight="1" x14ac:dyDescent="0.2">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M722" s="80"/>
      <c r="AN722" s="80"/>
    </row>
    <row r="723" spans="1:40" ht="12.75" customHeight="1" x14ac:dyDescent="0.2">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M723" s="80"/>
      <c r="AN723" s="80"/>
    </row>
    <row r="724" spans="1:40" ht="12.75" customHeight="1" x14ac:dyDescent="0.2">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M724" s="80"/>
      <c r="AN724" s="80"/>
    </row>
    <row r="725" spans="1:40" ht="12.75" customHeight="1" x14ac:dyDescent="0.2">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M725" s="80"/>
      <c r="AN725" s="80"/>
    </row>
    <row r="726" spans="1:40" ht="12.75" customHeight="1" x14ac:dyDescent="0.2">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M726" s="80"/>
      <c r="AN726" s="80"/>
    </row>
    <row r="727" spans="1:40" ht="12.75" customHeight="1" x14ac:dyDescent="0.2">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M727" s="80"/>
      <c r="AN727" s="80"/>
    </row>
    <row r="728" spans="1:40" ht="12.75" customHeight="1" x14ac:dyDescent="0.2">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M728" s="80"/>
      <c r="AN728" s="80"/>
    </row>
    <row r="729" spans="1:40" ht="12.75" customHeight="1" x14ac:dyDescent="0.2">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M729" s="80"/>
      <c r="AN729" s="80"/>
    </row>
    <row r="730" spans="1:40" ht="12.75" customHeight="1" x14ac:dyDescent="0.2">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M730" s="80"/>
      <c r="AN730" s="80"/>
    </row>
    <row r="731" spans="1:40" ht="12.75" customHeight="1" x14ac:dyDescent="0.2">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M731" s="80"/>
      <c r="AN731" s="80"/>
    </row>
    <row r="732" spans="1:40" ht="12.75" customHeight="1" x14ac:dyDescent="0.2">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M732" s="80"/>
      <c r="AN732" s="80"/>
    </row>
    <row r="733" spans="1:40" ht="12.75" customHeight="1" x14ac:dyDescent="0.2">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M733" s="80"/>
      <c r="AN733" s="80"/>
    </row>
    <row r="734" spans="1:40" ht="12.75" customHeight="1" x14ac:dyDescent="0.2">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M734" s="80"/>
      <c r="AN734" s="80"/>
    </row>
    <row r="735" spans="1:40" ht="12.75" customHeight="1" x14ac:dyDescent="0.2">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M735" s="80"/>
      <c r="AN735" s="80"/>
    </row>
    <row r="736" spans="1:40" ht="12.75" customHeight="1" x14ac:dyDescent="0.2">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M736" s="80"/>
      <c r="AN736" s="80"/>
    </row>
    <row r="737" spans="1:40" ht="12.75" customHeight="1" x14ac:dyDescent="0.2">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M737" s="80"/>
      <c r="AN737" s="80"/>
    </row>
    <row r="738" spans="1:40" ht="12.75" customHeight="1" x14ac:dyDescent="0.2">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M738" s="80"/>
      <c r="AN738" s="80"/>
    </row>
    <row r="739" spans="1:40" ht="12.75" customHeight="1" x14ac:dyDescent="0.2">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M739" s="80"/>
      <c r="AN739" s="80"/>
    </row>
    <row r="740" spans="1:40" ht="12.75" customHeight="1" x14ac:dyDescent="0.2">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M740" s="80"/>
      <c r="AN740" s="80"/>
    </row>
    <row r="741" spans="1:40" ht="12.75" customHeight="1" x14ac:dyDescent="0.2">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M741" s="80"/>
      <c r="AN741" s="80"/>
    </row>
    <row r="742" spans="1:40" ht="12.75" customHeight="1" x14ac:dyDescent="0.2">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M742" s="80"/>
      <c r="AN742" s="80"/>
    </row>
    <row r="743" spans="1:40" ht="12.75" customHeight="1" x14ac:dyDescent="0.2">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M743" s="80"/>
      <c r="AN743" s="80"/>
    </row>
    <row r="744" spans="1:40" ht="12.75" customHeight="1" x14ac:dyDescent="0.2">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M744" s="80"/>
      <c r="AN744" s="80"/>
    </row>
    <row r="745" spans="1:40" ht="12.75" customHeight="1" x14ac:dyDescent="0.2">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M745" s="80"/>
      <c r="AN745" s="80"/>
    </row>
    <row r="746" spans="1:40" ht="12.75" customHeight="1" x14ac:dyDescent="0.2">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M746" s="80"/>
      <c r="AN746" s="80"/>
    </row>
    <row r="747" spans="1:40" ht="12.75" customHeight="1" x14ac:dyDescent="0.2">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M747" s="80"/>
      <c r="AN747" s="80"/>
    </row>
    <row r="748" spans="1:40" ht="12.75" customHeight="1" x14ac:dyDescent="0.2">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M748" s="80"/>
      <c r="AN748" s="80"/>
    </row>
    <row r="749" spans="1:40" ht="12.75" customHeight="1" x14ac:dyDescent="0.2">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M749" s="80"/>
      <c r="AN749" s="80"/>
    </row>
    <row r="750" spans="1:40" ht="12.75" customHeight="1" x14ac:dyDescent="0.2">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M750" s="80"/>
      <c r="AN750" s="80"/>
    </row>
    <row r="751" spans="1:40" ht="12.75" customHeight="1" x14ac:dyDescent="0.2">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M751" s="80"/>
      <c r="AN751" s="80"/>
    </row>
    <row r="752" spans="1:40" ht="12.75" customHeight="1" x14ac:dyDescent="0.2">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M752" s="80"/>
      <c r="AN752" s="80"/>
    </row>
    <row r="753" spans="1:40" ht="12.75" customHeight="1" x14ac:dyDescent="0.2">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M753" s="80"/>
      <c r="AN753" s="80"/>
    </row>
    <row r="754" spans="1:40" ht="12.75" customHeight="1" x14ac:dyDescent="0.2">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M754" s="80"/>
      <c r="AN754" s="80"/>
    </row>
    <row r="755" spans="1:40" ht="12.75" customHeight="1" x14ac:dyDescent="0.2">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M755" s="80"/>
      <c r="AN755" s="80"/>
    </row>
    <row r="756" spans="1:40" ht="12.75" customHeight="1" x14ac:dyDescent="0.2">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M756" s="80"/>
      <c r="AN756" s="80"/>
    </row>
    <row r="757" spans="1:40" ht="12.75" customHeight="1" x14ac:dyDescent="0.2">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M757" s="80"/>
      <c r="AN757" s="80"/>
    </row>
    <row r="758" spans="1:40" ht="12.75" customHeight="1" x14ac:dyDescent="0.2">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M758" s="80"/>
      <c r="AN758" s="80"/>
    </row>
    <row r="759" spans="1:40" ht="12.75" customHeight="1" x14ac:dyDescent="0.2">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M759" s="80"/>
      <c r="AN759" s="80"/>
    </row>
    <row r="760" spans="1:40" ht="12.75" customHeight="1" x14ac:dyDescent="0.2">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M760" s="80"/>
      <c r="AN760" s="80"/>
    </row>
    <row r="761" spans="1:40" ht="12.75" customHeight="1" x14ac:dyDescent="0.2">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M761" s="80"/>
      <c r="AN761" s="80"/>
    </row>
    <row r="762" spans="1:40" ht="12.75" customHeight="1" x14ac:dyDescent="0.2">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M762" s="80"/>
      <c r="AN762" s="80"/>
    </row>
    <row r="763" spans="1:40" ht="12.75" customHeight="1" x14ac:dyDescent="0.2">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M763" s="80"/>
      <c r="AN763" s="80"/>
    </row>
    <row r="764" spans="1:40" ht="12.75" customHeight="1" x14ac:dyDescent="0.2">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M764" s="80"/>
      <c r="AN764" s="80"/>
    </row>
    <row r="765" spans="1:40" ht="12.75" customHeight="1" x14ac:dyDescent="0.2">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M765" s="80"/>
      <c r="AN765" s="80"/>
    </row>
    <row r="766" spans="1:40" ht="12.75" customHeight="1" x14ac:dyDescent="0.2">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M766" s="80"/>
      <c r="AN766" s="80"/>
    </row>
    <row r="767" spans="1:40" ht="12.75" customHeight="1" x14ac:dyDescent="0.2">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M767" s="80"/>
      <c r="AN767" s="80"/>
    </row>
    <row r="768" spans="1:40" ht="12.75" customHeight="1" x14ac:dyDescent="0.2">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M768" s="80"/>
      <c r="AN768" s="80"/>
    </row>
    <row r="769" spans="1:40" ht="12.75" customHeight="1" x14ac:dyDescent="0.2">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M769" s="80"/>
      <c r="AN769" s="80"/>
    </row>
    <row r="770" spans="1:40" ht="12.75" customHeight="1" x14ac:dyDescent="0.2">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M770" s="80"/>
      <c r="AN770" s="80"/>
    </row>
    <row r="771" spans="1:40" ht="12.75" customHeight="1" x14ac:dyDescent="0.2">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M771" s="80"/>
      <c r="AN771" s="80"/>
    </row>
    <row r="772" spans="1:40" ht="12.75" customHeight="1" x14ac:dyDescent="0.2">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M772" s="80"/>
      <c r="AN772" s="80"/>
    </row>
    <row r="773" spans="1:40" ht="12.75" customHeight="1" x14ac:dyDescent="0.2">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M773" s="80"/>
      <c r="AN773" s="80"/>
    </row>
    <row r="774" spans="1:40" ht="12.75" customHeight="1" x14ac:dyDescent="0.2">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M774" s="80"/>
      <c r="AN774" s="80"/>
    </row>
    <row r="775" spans="1:40" ht="12.75" customHeight="1" x14ac:dyDescent="0.2">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M775" s="80"/>
      <c r="AN775" s="80"/>
    </row>
    <row r="776" spans="1:40" ht="12.75" customHeight="1" x14ac:dyDescent="0.2">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M776" s="80"/>
      <c r="AN776" s="80"/>
    </row>
    <row r="777" spans="1:40" ht="12.75" customHeight="1" x14ac:dyDescent="0.2">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M777" s="80"/>
      <c r="AN777" s="80"/>
    </row>
    <row r="778" spans="1:40" ht="12.75" customHeight="1" x14ac:dyDescent="0.2">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M778" s="80"/>
      <c r="AN778" s="80"/>
    </row>
    <row r="779" spans="1:40" ht="12.75" customHeight="1" x14ac:dyDescent="0.2">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M779" s="80"/>
      <c r="AN779" s="80"/>
    </row>
    <row r="780" spans="1:40" ht="12.75" customHeight="1" x14ac:dyDescent="0.2">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M780" s="80"/>
      <c r="AN780" s="80"/>
    </row>
    <row r="781" spans="1:40" ht="12.75" customHeight="1" x14ac:dyDescent="0.2">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M781" s="80"/>
      <c r="AN781" s="80"/>
    </row>
    <row r="782" spans="1:40" ht="12.75" customHeight="1" x14ac:dyDescent="0.2">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M782" s="80"/>
      <c r="AN782" s="80"/>
    </row>
    <row r="783" spans="1:40" ht="12.75" customHeight="1" x14ac:dyDescent="0.2">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M783" s="80"/>
      <c r="AN783" s="80"/>
    </row>
    <row r="784" spans="1:40" ht="12.75" customHeight="1" x14ac:dyDescent="0.2">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M784" s="80"/>
      <c r="AN784" s="80"/>
    </row>
    <row r="785" spans="1:40" ht="12.75" customHeight="1" x14ac:dyDescent="0.2">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M785" s="80"/>
      <c r="AN785" s="80"/>
    </row>
    <row r="786" spans="1:40" ht="12.75" customHeight="1" x14ac:dyDescent="0.2">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M786" s="80"/>
      <c r="AN786" s="80"/>
    </row>
    <row r="787" spans="1:40" ht="12.75" customHeight="1" x14ac:dyDescent="0.2">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M787" s="80"/>
      <c r="AN787" s="80"/>
    </row>
    <row r="788" spans="1:40" ht="12.75" customHeight="1" x14ac:dyDescent="0.2">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M788" s="80"/>
      <c r="AN788" s="80"/>
    </row>
    <row r="789" spans="1:40" ht="12.75" customHeight="1" x14ac:dyDescent="0.2">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M789" s="80"/>
      <c r="AN789" s="80"/>
    </row>
    <row r="790" spans="1:40" ht="12.75" customHeight="1" x14ac:dyDescent="0.2">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M790" s="80"/>
      <c r="AN790" s="80"/>
    </row>
    <row r="791" spans="1:40" ht="12.75" customHeight="1" x14ac:dyDescent="0.2">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M791" s="80"/>
      <c r="AN791" s="80"/>
    </row>
    <row r="792" spans="1:40" ht="12.75" customHeight="1" x14ac:dyDescent="0.2">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M792" s="80"/>
      <c r="AN792" s="80"/>
    </row>
    <row r="793" spans="1:40" ht="12.75" customHeight="1" x14ac:dyDescent="0.2">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M793" s="80"/>
      <c r="AN793" s="80"/>
    </row>
    <row r="794" spans="1:40" ht="12.75" customHeight="1" x14ac:dyDescent="0.2">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M794" s="80"/>
      <c r="AN794" s="80"/>
    </row>
    <row r="795" spans="1:40" ht="12.75" customHeight="1" x14ac:dyDescent="0.2">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M795" s="80"/>
      <c r="AN795" s="80"/>
    </row>
    <row r="796" spans="1:40" ht="12.75" customHeight="1" x14ac:dyDescent="0.2">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M796" s="80"/>
      <c r="AN796" s="80"/>
    </row>
    <row r="797" spans="1:40" ht="12.75" customHeight="1" x14ac:dyDescent="0.2">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M797" s="80"/>
      <c r="AN797" s="80"/>
    </row>
    <row r="798" spans="1:40" ht="12.75" customHeight="1" x14ac:dyDescent="0.2">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M798" s="80"/>
      <c r="AN798" s="80"/>
    </row>
    <row r="799" spans="1:40" ht="12.75" customHeight="1" x14ac:dyDescent="0.2">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M799" s="80"/>
      <c r="AN799" s="80"/>
    </row>
    <row r="800" spans="1:40" ht="12.75" customHeight="1" x14ac:dyDescent="0.2">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M800" s="80"/>
      <c r="AN800" s="80"/>
    </row>
    <row r="801" spans="1:40" ht="12.75" customHeight="1" x14ac:dyDescent="0.2">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M801" s="80"/>
      <c r="AN801" s="80"/>
    </row>
    <row r="802" spans="1:40" ht="12.75" customHeight="1" x14ac:dyDescent="0.2">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M802" s="80"/>
      <c r="AN802" s="80"/>
    </row>
    <row r="803" spans="1:40" ht="12.75" customHeight="1" x14ac:dyDescent="0.2">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M803" s="80"/>
      <c r="AN803" s="80"/>
    </row>
    <row r="804" spans="1:40" ht="12.75" customHeight="1" x14ac:dyDescent="0.2">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M804" s="80"/>
      <c r="AN804" s="80"/>
    </row>
    <row r="805" spans="1:40" ht="12.75" customHeight="1" x14ac:dyDescent="0.2">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M805" s="80"/>
      <c r="AN805" s="80"/>
    </row>
    <row r="806" spans="1:40" ht="12.75" customHeight="1" x14ac:dyDescent="0.2">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M806" s="80"/>
      <c r="AN806" s="80"/>
    </row>
    <row r="807" spans="1:40" ht="12.75" customHeight="1" x14ac:dyDescent="0.2">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M807" s="80"/>
      <c r="AN807" s="80"/>
    </row>
    <row r="808" spans="1:40" ht="12.75" customHeight="1" x14ac:dyDescent="0.2">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M808" s="80"/>
      <c r="AN808" s="80"/>
    </row>
    <row r="809" spans="1:40" ht="12.75" customHeight="1" x14ac:dyDescent="0.2">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M809" s="80"/>
      <c r="AN809" s="80"/>
    </row>
    <row r="810" spans="1:40" ht="12.75" customHeight="1" x14ac:dyDescent="0.2">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M810" s="80"/>
      <c r="AN810" s="80"/>
    </row>
    <row r="811" spans="1:40" ht="12.75" customHeight="1" x14ac:dyDescent="0.2">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M811" s="80"/>
      <c r="AN811" s="80"/>
    </row>
    <row r="812" spans="1:40" ht="12.75" customHeight="1" x14ac:dyDescent="0.2">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M812" s="80"/>
      <c r="AN812" s="80"/>
    </row>
    <row r="813" spans="1:40" ht="12.75" customHeight="1" x14ac:dyDescent="0.2">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M813" s="80"/>
      <c r="AN813" s="80"/>
    </row>
    <row r="814" spans="1:40" ht="12.75" customHeight="1" x14ac:dyDescent="0.2">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M814" s="80"/>
      <c r="AN814" s="80"/>
    </row>
    <row r="815" spans="1:40" ht="12.75" customHeight="1" x14ac:dyDescent="0.2">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M815" s="80"/>
      <c r="AN815" s="80"/>
    </row>
    <row r="816" spans="1:40" ht="12.75" customHeight="1" x14ac:dyDescent="0.2">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M816" s="80"/>
      <c r="AN816" s="80"/>
    </row>
    <row r="817" spans="1:40" ht="12.75" customHeight="1" x14ac:dyDescent="0.2">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M817" s="80"/>
      <c r="AN817" s="80"/>
    </row>
    <row r="818" spans="1:40" ht="12.75" customHeight="1" x14ac:dyDescent="0.2">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M818" s="80"/>
      <c r="AN818" s="80"/>
    </row>
    <row r="819" spans="1:40" ht="12.75" customHeight="1" x14ac:dyDescent="0.2">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M819" s="80"/>
      <c r="AN819" s="80"/>
    </row>
    <row r="820" spans="1:40" ht="12.75" customHeight="1" x14ac:dyDescent="0.2">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M820" s="80"/>
      <c r="AN820" s="80"/>
    </row>
    <row r="821" spans="1:40" ht="12.75" customHeight="1" x14ac:dyDescent="0.2">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M821" s="80"/>
      <c r="AN821" s="80"/>
    </row>
    <row r="822" spans="1:40" ht="12.75" customHeight="1" x14ac:dyDescent="0.2">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M822" s="80"/>
      <c r="AN822" s="80"/>
    </row>
    <row r="823" spans="1:40" ht="12.75" customHeight="1" x14ac:dyDescent="0.2">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M823" s="80"/>
      <c r="AN823" s="80"/>
    </row>
    <row r="824" spans="1:40" ht="12.75" customHeight="1" x14ac:dyDescent="0.2">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M824" s="80"/>
      <c r="AN824" s="80"/>
    </row>
    <row r="825" spans="1:40" ht="12.75" customHeight="1" x14ac:dyDescent="0.2">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M825" s="80"/>
      <c r="AN825" s="80"/>
    </row>
    <row r="826" spans="1:40" ht="12.75" customHeight="1" x14ac:dyDescent="0.2">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M826" s="80"/>
      <c r="AN826" s="80"/>
    </row>
    <row r="827" spans="1:40" ht="12.75" customHeight="1" x14ac:dyDescent="0.2">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M827" s="80"/>
      <c r="AN827" s="80"/>
    </row>
    <row r="828" spans="1:40" ht="12.75" customHeight="1" x14ac:dyDescent="0.2">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M828" s="80"/>
      <c r="AN828" s="80"/>
    </row>
    <row r="829" spans="1:40" ht="12.75" customHeight="1" x14ac:dyDescent="0.2">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M829" s="80"/>
      <c r="AN829" s="80"/>
    </row>
    <row r="830" spans="1:40" ht="12.75" customHeight="1" x14ac:dyDescent="0.2">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M830" s="80"/>
      <c r="AN830" s="80"/>
    </row>
    <row r="831" spans="1:40" ht="12.75" customHeight="1" x14ac:dyDescent="0.2">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M831" s="80"/>
      <c r="AN831" s="80"/>
    </row>
    <row r="832" spans="1:40" ht="12.75" customHeight="1" x14ac:dyDescent="0.2">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M832" s="80"/>
      <c r="AN832" s="80"/>
    </row>
    <row r="833" spans="1:40" ht="12.75" customHeight="1" x14ac:dyDescent="0.2">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M833" s="80"/>
      <c r="AN833" s="80"/>
    </row>
    <row r="834" spans="1:40" ht="12.75" customHeight="1" x14ac:dyDescent="0.2">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M834" s="80"/>
      <c r="AN834" s="80"/>
    </row>
    <row r="835" spans="1:40" ht="12.75" customHeight="1" x14ac:dyDescent="0.2">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M835" s="80"/>
      <c r="AN835" s="80"/>
    </row>
    <row r="836" spans="1:40" ht="12.75" customHeight="1" x14ac:dyDescent="0.2">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M836" s="80"/>
      <c r="AN836" s="80"/>
    </row>
    <row r="837" spans="1:40" ht="12.75" customHeight="1" x14ac:dyDescent="0.2">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M837" s="80"/>
      <c r="AN837" s="80"/>
    </row>
    <row r="838" spans="1:40" ht="12.75" customHeight="1" x14ac:dyDescent="0.2">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M838" s="80"/>
      <c r="AN838" s="80"/>
    </row>
    <row r="839" spans="1:40" ht="12.75" customHeight="1" x14ac:dyDescent="0.2">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M839" s="80"/>
      <c r="AN839" s="80"/>
    </row>
    <row r="840" spans="1:40" ht="12.75" customHeight="1" x14ac:dyDescent="0.2">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M840" s="80"/>
      <c r="AN840" s="80"/>
    </row>
    <row r="841" spans="1:40" ht="12.75" customHeight="1" x14ac:dyDescent="0.2">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M841" s="80"/>
      <c r="AN841" s="80"/>
    </row>
    <row r="842" spans="1:40" ht="12.75" customHeight="1" x14ac:dyDescent="0.2">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M842" s="80"/>
      <c r="AN842" s="80"/>
    </row>
    <row r="843" spans="1:40" ht="12.75" customHeight="1" x14ac:dyDescent="0.2">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M843" s="80"/>
      <c r="AN843" s="80"/>
    </row>
    <row r="844" spans="1:40" ht="12.75" customHeight="1" x14ac:dyDescent="0.2">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M844" s="80"/>
      <c r="AN844" s="80"/>
    </row>
    <row r="845" spans="1:40" ht="12.75" customHeight="1" x14ac:dyDescent="0.2">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M845" s="80"/>
      <c r="AN845" s="80"/>
    </row>
    <row r="846" spans="1:40" ht="12.75" customHeight="1" x14ac:dyDescent="0.2">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M846" s="80"/>
      <c r="AN846" s="80"/>
    </row>
    <row r="847" spans="1:40" ht="12.75" customHeight="1" x14ac:dyDescent="0.2">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M847" s="80"/>
      <c r="AN847" s="80"/>
    </row>
    <row r="848" spans="1:40" ht="12.75" customHeight="1" x14ac:dyDescent="0.2">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M848" s="80"/>
      <c r="AN848" s="80"/>
    </row>
    <row r="849" spans="1:40" ht="12.75" customHeight="1" x14ac:dyDescent="0.2">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M849" s="80"/>
      <c r="AN849" s="80"/>
    </row>
    <row r="850" spans="1:40" ht="12.75" customHeight="1" x14ac:dyDescent="0.2">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M850" s="80"/>
      <c r="AN850" s="80"/>
    </row>
    <row r="851" spans="1:40" ht="12.75" customHeight="1" x14ac:dyDescent="0.2">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M851" s="80"/>
      <c r="AN851" s="80"/>
    </row>
    <row r="852" spans="1:40" ht="12.75" customHeight="1" x14ac:dyDescent="0.2">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M852" s="80"/>
      <c r="AN852" s="80"/>
    </row>
    <row r="853" spans="1:40" ht="12.75" customHeight="1" x14ac:dyDescent="0.2">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M853" s="80"/>
      <c r="AN853" s="80"/>
    </row>
    <row r="854" spans="1:40" ht="12.75" customHeight="1" x14ac:dyDescent="0.2">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M854" s="80"/>
      <c r="AN854" s="80"/>
    </row>
    <row r="855" spans="1:40" ht="12.75" customHeight="1" x14ac:dyDescent="0.2">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M855" s="80"/>
      <c r="AN855" s="80"/>
    </row>
    <row r="856" spans="1:40" ht="12.75" customHeight="1" x14ac:dyDescent="0.2">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M856" s="80"/>
      <c r="AN856" s="80"/>
    </row>
    <row r="857" spans="1:40" ht="12.75" customHeight="1" x14ac:dyDescent="0.2">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M857" s="80"/>
      <c r="AN857" s="80"/>
    </row>
    <row r="858" spans="1:40" ht="12.75" customHeight="1" x14ac:dyDescent="0.2">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M858" s="80"/>
      <c r="AN858" s="80"/>
    </row>
    <row r="859" spans="1:40" ht="12.75" customHeight="1" x14ac:dyDescent="0.2">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M859" s="80"/>
      <c r="AN859" s="80"/>
    </row>
    <row r="860" spans="1:40" ht="12.75" customHeight="1" x14ac:dyDescent="0.2">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M860" s="80"/>
      <c r="AN860" s="80"/>
    </row>
    <row r="861" spans="1:40" ht="12.75" customHeight="1" x14ac:dyDescent="0.2">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M861" s="80"/>
      <c r="AN861" s="80"/>
    </row>
    <row r="862" spans="1:40" ht="12.75" customHeight="1" x14ac:dyDescent="0.2">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M862" s="80"/>
      <c r="AN862" s="80"/>
    </row>
    <row r="863" spans="1:40" ht="12.75" customHeight="1" x14ac:dyDescent="0.2">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M863" s="80"/>
      <c r="AN863" s="80"/>
    </row>
    <row r="864" spans="1:40" ht="12.75" customHeight="1" x14ac:dyDescent="0.2">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M864" s="80"/>
      <c r="AN864" s="80"/>
    </row>
    <row r="865" spans="1:40" ht="12.75" customHeight="1" x14ac:dyDescent="0.2">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M865" s="80"/>
      <c r="AN865" s="80"/>
    </row>
    <row r="866" spans="1:40" ht="12.75" customHeight="1" x14ac:dyDescent="0.2">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M866" s="80"/>
      <c r="AN866" s="80"/>
    </row>
    <row r="867" spans="1:40" ht="12.75" customHeight="1" x14ac:dyDescent="0.2">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M867" s="80"/>
      <c r="AN867" s="80"/>
    </row>
    <row r="868" spans="1:40" ht="12.75" customHeight="1" x14ac:dyDescent="0.2">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M868" s="80"/>
      <c r="AN868" s="80"/>
    </row>
    <row r="869" spans="1:40" ht="12.75" customHeight="1" x14ac:dyDescent="0.2">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M869" s="80"/>
      <c r="AN869" s="80"/>
    </row>
    <row r="870" spans="1:40" ht="12.75" customHeight="1" x14ac:dyDescent="0.2">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M870" s="80"/>
      <c r="AN870" s="80"/>
    </row>
    <row r="871" spans="1:40" ht="12.75" customHeight="1" x14ac:dyDescent="0.2">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M871" s="80"/>
      <c r="AN871" s="80"/>
    </row>
    <row r="872" spans="1:40" ht="12.75" customHeight="1" x14ac:dyDescent="0.2">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M872" s="80"/>
      <c r="AN872" s="80"/>
    </row>
    <row r="873" spans="1:40" ht="12.75" customHeight="1" x14ac:dyDescent="0.2">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M873" s="80"/>
      <c r="AN873" s="80"/>
    </row>
    <row r="874" spans="1:40" ht="12.75" customHeight="1" x14ac:dyDescent="0.2">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M874" s="80"/>
      <c r="AN874" s="80"/>
    </row>
    <row r="875" spans="1:40" ht="12.75" customHeight="1" x14ac:dyDescent="0.2">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M875" s="80"/>
      <c r="AN875" s="80"/>
    </row>
    <row r="876" spans="1:40" ht="12.75" customHeight="1" x14ac:dyDescent="0.2">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M876" s="80"/>
      <c r="AN876" s="80"/>
    </row>
    <row r="877" spans="1:40" ht="12.75" customHeight="1" x14ac:dyDescent="0.2">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M877" s="80"/>
      <c r="AN877" s="80"/>
    </row>
    <row r="878" spans="1:40" ht="12.75" customHeight="1" x14ac:dyDescent="0.2">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M878" s="80"/>
      <c r="AN878" s="80"/>
    </row>
    <row r="879" spans="1:40" ht="12.75" customHeight="1" x14ac:dyDescent="0.2">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M879" s="80"/>
      <c r="AN879" s="80"/>
    </row>
    <row r="880" spans="1:40" ht="12.75" customHeight="1" x14ac:dyDescent="0.2">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M880" s="80"/>
      <c r="AN880" s="80"/>
    </row>
    <row r="881" spans="1:40" ht="12.75" customHeight="1" x14ac:dyDescent="0.2">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M881" s="80"/>
      <c r="AN881" s="80"/>
    </row>
    <row r="882" spans="1:40" ht="12.75" customHeight="1" x14ac:dyDescent="0.2">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M882" s="80"/>
      <c r="AN882" s="80"/>
    </row>
    <row r="883" spans="1:40" ht="12.75" customHeight="1" x14ac:dyDescent="0.2">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M883" s="80"/>
      <c r="AN883" s="80"/>
    </row>
    <row r="884" spans="1:40" ht="12.75" customHeight="1" x14ac:dyDescent="0.2">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M884" s="80"/>
      <c r="AN884" s="80"/>
    </row>
    <row r="885" spans="1:40" ht="12.75" customHeight="1" x14ac:dyDescent="0.2">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M885" s="80"/>
      <c r="AN885" s="80"/>
    </row>
    <row r="886" spans="1:40" ht="12.75" customHeight="1" x14ac:dyDescent="0.2">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M886" s="80"/>
      <c r="AN886" s="80"/>
    </row>
    <row r="887" spans="1:40" ht="12.75" customHeight="1" x14ac:dyDescent="0.2">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M887" s="80"/>
      <c r="AN887" s="80"/>
    </row>
    <row r="888" spans="1:40" ht="12.75" customHeight="1" x14ac:dyDescent="0.2">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M888" s="80"/>
      <c r="AN888" s="80"/>
    </row>
    <row r="889" spans="1:40" ht="12.75" customHeight="1" x14ac:dyDescent="0.2">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M889" s="80"/>
      <c r="AN889" s="80"/>
    </row>
    <row r="890" spans="1:40" ht="12.75" customHeight="1" x14ac:dyDescent="0.2">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M890" s="80"/>
      <c r="AN890" s="80"/>
    </row>
    <row r="891" spans="1:40" ht="12.75" customHeight="1" x14ac:dyDescent="0.2">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M891" s="80"/>
      <c r="AN891" s="80"/>
    </row>
    <row r="892" spans="1:40" ht="12.75" customHeight="1" x14ac:dyDescent="0.2">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M892" s="80"/>
      <c r="AN892" s="80"/>
    </row>
    <row r="893" spans="1:40" ht="12.75" customHeight="1" x14ac:dyDescent="0.2">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M893" s="80"/>
      <c r="AN893" s="80"/>
    </row>
    <row r="894" spans="1:40" ht="12.75" customHeight="1" x14ac:dyDescent="0.2">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M894" s="80"/>
      <c r="AN894" s="80"/>
    </row>
    <row r="895" spans="1:40" ht="12.75" customHeight="1" x14ac:dyDescent="0.2">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M895" s="80"/>
      <c r="AN895" s="80"/>
    </row>
    <row r="896" spans="1:40" ht="12.75" customHeight="1" x14ac:dyDescent="0.2">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M896" s="80"/>
      <c r="AN896" s="80"/>
    </row>
    <row r="897" spans="1:40" ht="12.75" customHeight="1" x14ac:dyDescent="0.2">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M897" s="80"/>
      <c r="AN897" s="80"/>
    </row>
    <row r="898" spans="1:40" ht="12.75" customHeight="1" x14ac:dyDescent="0.2">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M898" s="80"/>
      <c r="AN898" s="80"/>
    </row>
    <row r="899" spans="1:40" ht="12.75" customHeight="1" x14ac:dyDescent="0.2">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M899" s="80"/>
      <c r="AN899" s="80"/>
    </row>
    <row r="900" spans="1:40" ht="12.75" customHeight="1" x14ac:dyDescent="0.2">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M900" s="80"/>
      <c r="AN900" s="80"/>
    </row>
    <row r="901" spans="1:40" ht="12.75" customHeight="1" x14ac:dyDescent="0.2">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M901" s="80"/>
      <c r="AN901" s="80"/>
    </row>
    <row r="902" spans="1:40" ht="12.75" customHeight="1" x14ac:dyDescent="0.2">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M902" s="80"/>
      <c r="AN902" s="80"/>
    </row>
    <row r="903" spans="1:40" ht="12.75" customHeight="1" x14ac:dyDescent="0.2">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M903" s="80"/>
      <c r="AN903" s="80"/>
    </row>
    <row r="904" spans="1:40" ht="12.75" customHeight="1" x14ac:dyDescent="0.2">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M904" s="80"/>
      <c r="AN904" s="80"/>
    </row>
    <row r="905" spans="1:40" ht="12.75" customHeight="1" x14ac:dyDescent="0.2">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M905" s="80"/>
      <c r="AN905" s="80"/>
    </row>
    <row r="906" spans="1:40" ht="12.75" customHeight="1" x14ac:dyDescent="0.2">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M906" s="80"/>
      <c r="AN906" s="80"/>
    </row>
    <row r="907" spans="1:40" ht="12.75" customHeight="1" x14ac:dyDescent="0.2">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M907" s="80"/>
      <c r="AN907" s="80"/>
    </row>
    <row r="908" spans="1:40" ht="12.75" customHeight="1" x14ac:dyDescent="0.2">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M908" s="80"/>
      <c r="AN908" s="80"/>
    </row>
    <row r="909" spans="1:40" ht="12.75" customHeight="1" x14ac:dyDescent="0.2">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M909" s="80"/>
      <c r="AN909" s="80"/>
    </row>
    <row r="910" spans="1:40" ht="12.75" customHeight="1" x14ac:dyDescent="0.2">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M910" s="80"/>
      <c r="AN910" s="80"/>
    </row>
    <row r="911" spans="1:40" ht="12.75" customHeight="1" x14ac:dyDescent="0.2">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M911" s="80"/>
      <c r="AN911" s="80"/>
    </row>
    <row r="912" spans="1:40" ht="12.75" customHeight="1" x14ac:dyDescent="0.2">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M912" s="80"/>
      <c r="AN912" s="80"/>
    </row>
    <row r="913" spans="1:40" ht="12.75" customHeight="1" x14ac:dyDescent="0.2">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M913" s="80"/>
      <c r="AN913" s="80"/>
    </row>
    <row r="914" spans="1:40" ht="12.75" customHeight="1" x14ac:dyDescent="0.2">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M914" s="80"/>
      <c r="AN914" s="80"/>
    </row>
    <row r="915" spans="1:40" ht="12.75" customHeight="1" x14ac:dyDescent="0.2">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M915" s="80"/>
      <c r="AN915" s="80"/>
    </row>
    <row r="916" spans="1:40" ht="12.75" customHeight="1" x14ac:dyDescent="0.2">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M916" s="80"/>
      <c r="AN916" s="80"/>
    </row>
    <row r="917" spans="1:40" ht="12.75" customHeight="1" x14ac:dyDescent="0.2">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M917" s="80"/>
      <c r="AN917" s="80"/>
    </row>
    <row r="918" spans="1:40" ht="12.75" customHeight="1" x14ac:dyDescent="0.2">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M918" s="80"/>
      <c r="AN918" s="80"/>
    </row>
    <row r="919" spans="1:40" ht="12.75" customHeight="1" x14ac:dyDescent="0.2">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M919" s="80"/>
      <c r="AN919" s="80"/>
    </row>
    <row r="920" spans="1:40" ht="12.75" customHeight="1" x14ac:dyDescent="0.2">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M920" s="80"/>
      <c r="AN920" s="80"/>
    </row>
    <row r="921" spans="1:40" ht="12.75" customHeight="1" x14ac:dyDescent="0.2">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M921" s="80"/>
      <c r="AN921" s="80"/>
    </row>
    <row r="922" spans="1:40" ht="12.75" customHeight="1" x14ac:dyDescent="0.2">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M922" s="80"/>
      <c r="AN922" s="80"/>
    </row>
    <row r="923" spans="1:40" ht="12.75" customHeight="1" x14ac:dyDescent="0.2">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M923" s="80"/>
      <c r="AN923" s="80"/>
    </row>
    <row r="924" spans="1:40" ht="12.75" customHeight="1" x14ac:dyDescent="0.2">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M924" s="80"/>
      <c r="AN924" s="80"/>
    </row>
    <row r="925" spans="1:40" ht="12.75" customHeight="1" x14ac:dyDescent="0.2">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M925" s="80"/>
      <c r="AN925" s="80"/>
    </row>
    <row r="926" spans="1:40" ht="12.75" customHeight="1" x14ac:dyDescent="0.2">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M926" s="80"/>
      <c r="AN926" s="80"/>
    </row>
    <row r="927" spans="1:40" ht="12.75" customHeight="1" x14ac:dyDescent="0.2">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M927" s="80"/>
      <c r="AN927" s="80"/>
    </row>
    <row r="928" spans="1:40" ht="12.75" customHeight="1" x14ac:dyDescent="0.2">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c r="AF928" s="80"/>
      <c r="AG928" s="80"/>
      <c r="AH928" s="80"/>
      <c r="AI928" s="80"/>
      <c r="AJ928" s="80"/>
      <c r="AK928" s="80"/>
      <c r="AM928" s="80"/>
      <c r="AN928" s="80"/>
    </row>
    <row r="929" spans="1:40" ht="12.75" customHeight="1" x14ac:dyDescent="0.2">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c r="AF929" s="80"/>
      <c r="AG929" s="80"/>
      <c r="AH929" s="80"/>
      <c r="AI929" s="80"/>
      <c r="AJ929" s="80"/>
      <c r="AK929" s="80"/>
      <c r="AM929" s="80"/>
      <c r="AN929" s="80"/>
    </row>
    <row r="930" spans="1:40" ht="12.75" customHeight="1" x14ac:dyDescent="0.2">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c r="AF930" s="80"/>
      <c r="AG930" s="80"/>
      <c r="AH930" s="80"/>
      <c r="AI930" s="80"/>
      <c r="AJ930" s="80"/>
      <c r="AK930" s="80"/>
      <c r="AM930" s="80"/>
      <c r="AN930" s="80"/>
    </row>
    <row r="931" spans="1:40" ht="12.75" customHeight="1" x14ac:dyDescent="0.2">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c r="AF931" s="80"/>
      <c r="AG931" s="80"/>
      <c r="AH931" s="80"/>
      <c r="AI931" s="80"/>
      <c r="AJ931" s="80"/>
      <c r="AK931" s="80"/>
      <c r="AM931" s="80"/>
      <c r="AN931" s="80"/>
    </row>
    <row r="932" spans="1:40" ht="12.75" customHeight="1" x14ac:dyDescent="0.2">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c r="AF932" s="80"/>
      <c r="AG932" s="80"/>
      <c r="AH932" s="80"/>
      <c r="AI932" s="80"/>
      <c r="AJ932" s="80"/>
      <c r="AK932" s="80"/>
      <c r="AM932" s="80"/>
      <c r="AN932" s="80"/>
    </row>
    <row r="933" spans="1:40" ht="12.75" customHeight="1" x14ac:dyDescent="0.2">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c r="AF933" s="80"/>
      <c r="AG933" s="80"/>
      <c r="AH933" s="80"/>
      <c r="AI933" s="80"/>
      <c r="AJ933" s="80"/>
      <c r="AK933" s="80"/>
      <c r="AM933" s="80"/>
      <c r="AN933" s="80"/>
    </row>
    <row r="934" spans="1:40" ht="12.75" customHeight="1" x14ac:dyDescent="0.2">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c r="AF934" s="80"/>
      <c r="AG934" s="80"/>
      <c r="AH934" s="80"/>
      <c r="AI934" s="80"/>
      <c r="AJ934" s="80"/>
      <c r="AK934" s="80"/>
      <c r="AM934" s="80"/>
      <c r="AN934" s="80"/>
    </row>
    <row r="935" spans="1:40" ht="12.75" customHeight="1" x14ac:dyDescent="0.2">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c r="AF935" s="80"/>
      <c r="AG935" s="80"/>
      <c r="AH935" s="80"/>
      <c r="AI935" s="80"/>
      <c r="AJ935" s="80"/>
      <c r="AK935" s="80"/>
      <c r="AM935" s="80"/>
      <c r="AN935" s="80"/>
    </row>
    <row r="936" spans="1:40" ht="12.75" customHeight="1" x14ac:dyDescent="0.2">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c r="AF936" s="80"/>
      <c r="AG936" s="80"/>
      <c r="AH936" s="80"/>
      <c r="AI936" s="80"/>
      <c r="AJ936" s="80"/>
      <c r="AK936" s="80"/>
      <c r="AM936" s="80"/>
      <c r="AN936" s="80"/>
    </row>
    <row r="937" spans="1:40" ht="12.75" customHeight="1" x14ac:dyDescent="0.2">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c r="AF937" s="80"/>
      <c r="AG937" s="80"/>
      <c r="AH937" s="80"/>
      <c r="AI937" s="80"/>
      <c r="AJ937" s="80"/>
      <c r="AK937" s="80"/>
      <c r="AM937" s="80"/>
      <c r="AN937" s="80"/>
    </row>
    <row r="938" spans="1:40" ht="12.75" customHeight="1" x14ac:dyDescent="0.2">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c r="AF938" s="80"/>
      <c r="AG938" s="80"/>
      <c r="AH938" s="80"/>
      <c r="AI938" s="80"/>
      <c r="AJ938" s="80"/>
      <c r="AK938" s="80"/>
      <c r="AM938" s="80"/>
      <c r="AN938" s="80"/>
    </row>
    <row r="939" spans="1:40" ht="12.75" customHeight="1" x14ac:dyDescent="0.2">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M939" s="80"/>
      <c r="AN939" s="80"/>
    </row>
    <row r="940" spans="1:40" ht="12.75" customHeight="1" x14ac:dyDescent="0.2">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M940" s="80"/>
      <c r="AN940" s="80"/>
    </row>
    <row r="941" spans="1:40" ht="12.75" customHeight="1" x14ac:dyDescent="0.2">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M941" s="80"/>
      <c r="AN941" s="80"/>
    </row>
    <row r="942" spans="1:40" ht="12.75" customHeight="1" x14ac:dyDescent="0.2">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M942" s="80"/>
      <c r="AN942" s="80"/>
    </row>
    <row r="943" spans="1:40" ht="12.75" customHeight="1" x14ac:dyDescent="0.2">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M943" s="80"/>
      <c r="AN943" s="80"/>
    </row>
    <row r="944" spans="1:40" ht="12.75" customHeight="1" x14ac:dyDescent="0.2">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M944" s="80"/>
      <c r="AN944" s="80"/>
    </row>
    <row r="945" spans="1:40" ht="12.75" customHeight="1" x14ac:dyDescent="0.2">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M945" s="80"/>
      <c r="AN945" s="80"/>
    </row>
    <row r="946" spans="1:40" ht="12.75" customHeight="1" x14ac:dyDescent="0.2">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M946" s="80"/>
      <c r="AN946" s="80"/>
    </row>
    <row r="947" spans="1:40" ht="12.75" customHeight="1" x14ac:dyDescent="0.2">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c r="AF947" s="80"/>
      <c r="AG947" s="80"/>
      <c r="AH947" s="80"/>
      <c r="AI947" s="80"/>
      <c r="AJ947" s="80"/>
      <c r="AK947" s="80"/>
      <c r="AM947" s="80"/>
      <c r="AN947" s="80"/>
    </row>
    <row r="948" spans="1:40" ht="12.75" customHeight="1" x14ac:dyDescent="0.2">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c r="AF948" s="80"/>
      <c r="AG948" s="80"/>
      <c r="AH948" s="80"/>
      <c r="AI948" s="80"/>
      <c r="AJ948" s="80"/>
      <c r="AK948" s="80"/>
      <c r="AM948" s="80"/>
      <c r="AN948" s="80"/>
    </row>
    <row r="949" spans="1:40" ht="12.75" customHeight="1" x14ac:dyDescent="0.2">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c r="AF949" s="80"/>
      <c r="AG949" s="80"/>
      <c r="AH949" s="80"/>
      <c r="AI949" s="80"/>
      <c r="AJ949" s="80"/>
      <c r="AK949" s="80"/>
      <c r="AM949" s="80"/>
      <c r="AN949" s="80"/>
    </row>
    <row r="950" spans="1:40" ht="12.75" customHeight="1" x14ac:dyDescent="0.2">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M950" s="80"/>
      <c r="AN950" s="80"/>
    </row>
    <row r="951" spans="1:40" ht="12.75" customHeight="1" x14ac:dyDescent="0.2">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M951" s="80"/>
      <c r="AN951" s="80"/>
    </row>
    <row r="952" spans="1:40" ht="12.75" customHeight="1" x14ac:dyDescent="0.2">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M952" s="80"/>
      <c r="AN952" s="80"/>
    </row>
    <row r="953" spans="1:40" ht="12.75" customHeight="1" x14ac:dyDescent="0.2">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M953" s="80"/>
      <c r="AN953" s="80"/>
    </row>
    <row r="954" spans="1:40" ht="12.75" customHeight="1" x14ac:dyDescent="0.2">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M954" s="80"/>
      <c r="AN954" s="80"/>
    </row>
    <row r="955" spans="1:40" ht="12.75" customHeight="1" x14ac:dyDescent="0.2">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M955" s="80"/>
      <c r="AN955" s="80"/>
    </row>
    <row r="956" spans="1:40" ht="12.75" customHeight="1" x14ac:dyDescent="0.2">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M956" s="80"/>
      <c r="AN956" s="80"/>
    </row>
    <row r="957" spans="1:40" ht="12.75" customHeight="1" x14ac:dyDescent="0.2">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M957" s="80"/>
      <c r="AN957" s="80"/>
    </row>
    <row r="958" spans="1:40" ht="12.75" customHeight="1" x14ac:dyDescent="0.2">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M958" s="80"/>
      <c r="AN958" s="80"/>
    </row>
    <row r="959" spans="1:40" ht="12.75" customHeight="1" x14ac:dyDescent="0.2">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M959" s="80"/>
      <c r="AN959" s="80"/>
    </row>
    <row r="960" spans="1:40" ht="12.75" customHeight="1" x14ac:dyDescent="0.2">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M960" s="80"/>
      <c r="AN960" s="80"/>
    </row>
    <row r="961" spans="1:40" ht="12.75" customHeight="1" x14ac:dyDescent="0.2">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M961" s="80"/>
      <c r="AN961" s="80"/>
    </row>
    <row r="962" spans="1:40" ht="12.75" customHeight="1" x14ac:dyDescent="0.2">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M962" s="80"/>
      <c r="AN962" s="80"/>
    </row>
    <row r="963" spans="1:40" ht="12.75" customHeight="1" x14ac:dyDescent="0.2">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M963" s="80"/>
      <c r="AN963" s="80"/>
    </row>
    <row r="964" spans="1:40" ht="12.75" customHeight="1" x14ac:dyDescent="0.2">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M964" s="80"/>
      <c r="AN964" s="80"/>
    </row>
    <row r="965" spans="1:40" ht="12.75" customHeight="1" x14ac:dyDescent="0.2">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M965" s="80"/>
      <c r="AN965" s="80"/>
    </row>
    <row r="966" spans="1:40" ht="12.75" customHeight="1" x14ac:dyDescent="0.2">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c r="AF966" s="80"/>
      <c r="AG966" s="80"/>
      <c r="AH966" s="80"/>
      <c r="AI966" s="80"/>
      <c r="AJ966" s="80"/>
      <c r="AK966" s="80"/>
      <c r="AM966" s="80"/>
      <c r="AN966" s="80"/>
    </row>
    <row r="967" spans="1:40" ht="12.75" customHeight="1" x14ac:dyDescent="0.2">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c r="AF967" s="80"/>
      <c r="AG967" s="80"/>
      <c r="AH967" s="80"/>
      <c r="AI967" s="80"/>
      <c r="AJ967" s="80"/>
      <c r="AK967" s="80"/>
      <c r="AM967" s="80"/>
      <c r="AN967" s="80"/>
    </row>
    <row r="968" spans="1:40" ht="12.75" customHeight="1" x14ac:dyDescent="0.2">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c r="AH968" s="80"/>
      <c r="AI968" s="80"/>
      <c r="AJ968" s="80"/>
      <c r="AK968" s="80"/>
      <c r="AM968" s="80"/>
      <c r="AN968" s="80"/>
    </row>
    <row r="969" spans="1:40" ht="12.75" customHeight="1" x14ac:dyDescent="0.2">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c r="AF969" s="80"/>
      <c r="AG969" s="80"/>
      <c r="AH969" s="80"/>
      <c r="AI969" s="80"/>
      <c r="AJ969" s="80"/>
      <c r="AK969" s="80"/>
      <c r="AM969" s="80"/>
      <c r="AN969" s="80"/>
    </row>
    <row r="970" spans="1:40" ht="12.75" customHeight="1" x14ac:dyDescent="0.2">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c r="AF970" s="80"/>
      <c r="AG970" s="80"/>
      <c r="AH970" s="80"/>
      <c r="AI970" s="80"/>
      <c r="AJ970" s="80"/>
      <c r="AK970" s="80"/>
      <c r="AM970" s="80"/>
      <c r="AN970" s="80"/>
    </row>
    <row r="971" spans="1:40" ht="12.75" customHeight="1" x14ac:dyDescent="0.2">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c r="AF971" s="80"/>
      <c r="AG971" s="80"/>
      <c r="AH971" s="80"/>
      <c r="AI971" s="80"/>
      <c r="AJ971" s="80"/>
      <c r="AK971" s="80"/>
      <c r="AM971" s="80"/>
      <c r="AN971" s="80"/>
    </row>
    <row r="972" spans="1:40" ht="12.75" customHeight="1" x14ac:dyDescent="0.2">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0"/>
      <c r="AM972" s="80"/>
      <c r="AN972" s="80"/>
    </row>
    <row r="973" spans="1:40" ht="12.75" customHeight="1" x14ac:dyDescent="0.2">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c r="AF973" s="80"/>
      <c r="AG973" s="80"/>
      <c r="AH973" s="80"/>
      <c r="AI973" s="80"/>
      <c r="AJ973" s="80"/>
      <c r="AK973" s="80"/>
      <c r="AM973" s="80"/>
      <c r="AN973" s="80"/>
    </row>
    <row r="974" spans="1:40" ht="12.75" customHeight="1" x14ac:dyDescent="0.2">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c r="AF974" s="80"/>
      <c r="AG974" s="80"/>
      <c r="AH974" s="80"/>
      <c r="AI974" s="80"/>
      <c r="AJ974" s="80"/>
      <c r="AK974" s="80"/>
      <c r="AM974" s="80"/>
      <c r="AN974" s="80"/>
    </row>
    <row r="975" spans="1:40" ht="12.75" customHeight="1" x14ac:dyDescent="0.2">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c r="AF975" s="80"/>
      <c r="AG975" s="80"/>
      <c r="AH975" s="80"/>
      <c r="AI975" s="80"/>
      <c r="AJ975" s="80"/>
      <c r="AK975" s="80"/>
      <c r="AM975" s="80"/>
      <c r="AN975" s="80"/>
    </row>
    <row r="976" spans="1:40" ht="12.75" customHeight="1" x14ac:dyDescent="0.2">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c r="AF976" s="80"/>
      <c r="AG976" s="80"/>
      <c r="AH976" s="80"/>
      <c r="AI976" s="80"/>
      <c r="AJ976" s="80"/>
      <c r="AK976" s="80"/>
      <c r="AM976" s="80"/>
      <c r="AN976" s="80"/>
    </row>
    <row r="977" spans="1:40" ht="12.75" customHeight="1" x14ac:dyDescent="0.2">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c r="AF977" s="80"/>
      <c r="AG977" s="80"/>
      <c r="AH977" s="80"/>
      <c r="AI977" s="80"/>
      <c r="AJ977" s="80"/>
      <c r="AK977" s="80"/>
      <c r="AM977" s="80"/>
      <c r="AN977" s="80"/>
    </row>
    <row r="978" spans="1:40" ht="12.75" customHeight="1" x14ac:dyDescent="0.2">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c r="AF978" s="80"/>
      <c r="AG978" s="80"/>
      <c r="AH978" s="80"/>
      <c r="AI978" s="80"/>
      <c r="AJ978" s="80"/>
      <c r="AK978" s="80"/>
      <c r="AM978" s="80"/>
      <c r="AN978" s="80"/>
    </row>
    <row r="979" spans="1:40" ht="12.75" customHeight="1" x14ac:dyDescent="0.2">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c r="AF979" s="80"/>
      <c r="AG979" s="80"/>
      <c r="AH979" s="80"/>
      <c r="AI979" s="80"/>
      <c r="AJ979" s="80"/>
      <c r="AK979" s="80"/>
      <c r="AM979" s="80"/>
      <c r="AN979" s="80"/>
    </row>
    <row r="980" spans="1:40" ht="12.75" customHeight="1" x14ac:dyDescent="0.2">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c r="AF980" s="80"/>
      <c r="AG980" s="80"/>
      <c r="AH980" s="80"/>
      <c r="AI980" s="80"/>
      <c r="AJ980" s="80"/>
      <c r="AK980" s="80"/>
      <c r="AM980" s="80"/>
      <c r="AN980" s="80"/>
    </row>
    <row r="981" spans="1:40" ht="12.75" customHeight="1" x14ac:dyDescent="0.2">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c r="AF981" s="80"/>
      <c r="AG981" s="80"/>
      <c r="AH981" s="80"/>
      <c r="AI981" s="80"/>
      <c r="AJ981" s="80"/>
      <c r="AK981" s="80"/>
      <c r="AM981" s="80"/>
      <c r="AN981" s="80"/>
    </row>
    <row r="982" spans="1:40" ht="12.75" customHeight="1" x14ac:dyDescent="0.2">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80"/>
      <c r="AE982" s="80"/>
      <c r="AF982" s="80"/>
      <c r="AG982" s="80"/>
      <c r="AH982" s="80"/>
      <c r="AI982" s="80"/>
      <c r="AJ982" s="80"/>
      <c r="AK982" s="80"/>
      <c r="AM982" s="80"/>
      <c r="AN982" s="80"/>
    </row>
    <row r="983" spans="1:40" ht="12.75" customHeight="1" x14ac:dyDescent="0.2">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80"/>
      <c r="AE983" s="80"/>
      <c r="AF983" s="80"/>
      <c r="AG983" s="80"/>
      <c r="AH983" s="80"/>
      <c r="AI983" s="80"/>
      <c r="AJ983" s="80"/>
      <c r="AK983" s="80"/>
      <c r="AM983" s="80"/>
      <c r="AN983" s="80"/>
    </row>
    <row r="984" spans="1:40" ht="12.75" customHeight="1" x14ac:dyDescent="0.2">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c r="AF984" s="80"/>
      <c r="AG984" s="80"/>
      <c r="AH984" s="80"/>
      <c r="AI984" s="80"/>
      <c r="AJ984" s="80"/>
      <c r="AK984" s="80"/>
      <c r="AM984" s="80"/>
      <c r="AN984" s="80"/>
    </row>
    <row r="985" spans="1:40" ht="12.75" customHeight="1" x14ac:dyDescent="0.2">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c r="AH985" s="80"/>
      <c r="AI985" s="80"/>
      <c r="AJ985" s="80"/>
      <c r="AK985" s="80"/>
      <c r="AM985" s="80"/>
      <c r="AN985" s="80"/>
    </row>
    <row r="986" spans="1:40" ht="12.75" customHeight="1" x14ac:dyDescent="0.2">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c r="AH986" s="80"/>
      <c r="AI986" s="80"/>
      <c r="AJ986" s="80"/>
      <c r="AK986" s="80"/>
      <c r="AM986" s="80"/>
      <c r="AN986" s="80"/>
    </row>
    <row r="987" spans="1:40" ht="12.75" customHeight="1" x14ac:dyDescent="0.2">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c r="AF987" s="80"/>
      <c r="AG987" s="80"/>
      <c r="AH987" s="80"/>
      <c r="AI987" s="80"/>
      <c r="AJ987" s="80"/>
      <c r="AK987" s="80"/>
      <c r="AM987" s="80"/>
      <c r="AN987" s="80"/>
    </row>
    <row r="988" spans="1:40" ht="12.75" customHeight="1" x14ac:dyDescent="0.2">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c r="AF988" s="80"/>
      <c r="AG988" s="80"/>
      <c r="AH988" s="80"/>
      <c r="AI988" s="80"/>
      <c r="AJ988" s="80"/>
      <c r="AK988" s="80"/>
      <c r="AM988" s="80"/>
      <c r="AN988" s="80"/>
    </row>
    <row r="989" spans="1:40" ht="12.75" customHeight="1" x14ac:dyDescent="0.2">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c r="AH989" s="80"/>
      <c r="AI989" s="80"/>
      <c r="AJ989" s="80"/>
      <c r="AK989" s="80"/>
      <c r="AM989" s="80"/>
      <c r="AN989" s="80"/>
    </row>
    <row r="990" spans="1:40" ht="12.75" customHeight="1" x14ac:dyDescent="0.2">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c r="AF990" s="80"/>
      <c r="AG990" s="80"/>
      <c r="AH990" s="80"/>
      <c r="AI990" s="80"/>
      <c r="AJ990" s="80"/>
      <c r="AK990" s="80"/>
      <c r="AM990" s="80"/>
      <c r="AN990" s="80"/>
    </row>
    <row r="991" spans="1:40" ht="12.75" customHeight="1" x14ac:dyDescent="0.2">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c r="AF991" s="80"/>
      <c r="AG991" s="80"/>
      <c r="AH991" s="80"/>
      <c r="AI991" s="80"/>
      <c r="AJ991" s="80"/>
      <c r="AK991" s="80"/>
      <c r="AM991" s="80"/>
      <c r="AN991" s="80"/>
    </row>
    <row r="992" spans="1:40" ht="12.75" customHeight="1" x14ac:dyDescent="0.2">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80"/>
      <c r="AE992" s="80"/>
      <c r="AF992" s="80"/>
      <c r="AG992" s="80"/>
      <c r="AH992" s="80"/>
      <c r="AI992" s="80"/>
      <c r="AJ992" s="80"/>
      <c r="AK992" s="80"/>
      <c r="AM992" s="80"/>
      <c r="AN992" s="80"/>
    </row>
    <row r="993" spans="1:40" ht="12.75" customHeight="1" x14ac:dyDescent="0.2">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0"/>
      <c r="AM993" s="80"/>
      <c r="AN993" s="80"/>
    </row>
    <row r="994" spans="1:40" ht="12.75" customHeight="1" x14ac:dyDescent="0.2">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80"/>
      <c r="AE994" s="80"/>
      <c r="AF994" s="80"/>
      <c r="AG994" s="80"/>
      <c r="AH994" s="80"/>
      <c r="AI994" s="80"/>
      <c r="AJ994" s="80"/>
      <c r="AK994" s="80"/>
      <c r="AM994" s="80"/>
      <c r="AN994" s="80"/>
    </row>
    <row r="995" spans="1:40" ht="12.75" customHeight="1" x14ac:dyDescent="0.2">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80"/>
      <c r="AE995" s="80"/>
      <c r="AF995" s="80"/>
      <c r="AG995" s="80"/>
      <c r="AH995" s="80"/>
      <c r="AI995" s="80"/>
      <c r="AJ995" s="80"/>
      <c r="AK995" s="80"/>
      <c r="AM995" s="80"/>
      <c r="AN995" s="80"/>
    </row>
    <row r="996" spans="1:40" ht="12.75" customHeight="1" x14ac:dyDescent="0.2">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80"/>
      <c r="AE996" s="80"/>
      <c r="AF996" s="80"/>
      <c r="AG996" s="80"/>
      <c r="AH996" s="80"/>
      <c r="AI996" s="80"/>
      <c r="AJ996" s="80"/>
      <c r="AK996" s="80"/>
      <c r="AM996" s="80"/>
      <c r="AN996" s="80"/>
    </row>
    <row r="997" spans="1:40" ht="12.75" customHeight="1" x14ac:dyDescent="0.2">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80"/>
      <c r="AE997" s="80"/>
      <c r="AF997" s="80"/>
      <c r="AG997" s="80"/>
      <c r="AH997" s="80"/>
      <c r="AI997" s="80"/>
      <c r="AJ997" s="80"/>
      <c r="AK997" s="80"/>
      <c r="AM997" s="80"/>
      <c r="AN997" s="80"/>
    </row>
    <row r="998" spans="1:40" ht="12.75" customHeight="1" x14ac:dyDescent="0.2">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c r="AA998" s="80"/>
      <c r="AB998" s="80"/>
      <c r="AC998" s="80"/>
      <c r="AD998" s="80"/>
      <c r="AE998" s="80"/>
      <c r="AF998" s="80"/>
      <c r="AG998" s="80"/>
      <c r="AH998" s="80"/>
      <c r="AI998" s="80"/>
      <c r="AJ998" s="80"/>
      <c r="AK998" s="80"/>
      <c r="AM998" s="80"/>
      <c r="AN998" s="80"/>
    </row>
    <row r="999" spans="1:40" ht="12.75" customHeight="1" x14ac:dyDescent="0.2">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c r="AA999" s="80"/>
      <c r="AB999" s="80"/>
      <c r="AC999" s="80"/>
      <c r="AD999" s="80"/>
      <c r="AE999" s="80"/>
      <c r="AF999" s="80"/>
      <c r="AG999" s="80"/>
      <c r="AH999" s="80"/>
      <c r="AI999" s="80"/>
      <c r="AJ999" s="80"/>
      <c r="AK999" s="80"/>
      <c r="AM999" s="80"/>
      <c r="AN999" s="80"/>
    </row>
    <row r="1000" spans="1:40" ht="12.75" customHeight="1" x14ac:dyDescent="0.2">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c r="AA1000" s="80"/>
      <c r="AB1000" s="80"/>
      <c r="AC1000" s="80"/>
      <c r="AD1000" s="80"/>
      <c r="AE1000" s="80"/>
      <c r="AF1000" s="80"/>
      <c r="AG1000" s="80"/>
      <c r="AH1000" s="80"/>
      <c r="AI1000" s="80"/>
      <c r="AJ1000" s="80"/>
      <c r="AK1000" s="80"/>
      <c r="AM1000" s="80"/>
      <c r="AN1000" s="80"/>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9">
    <cfRule type="cellIs" dxfId="149" priority="1" operator="between">
      <formula>$L$31</formula>
      <formula>$M$31</formula>
    </cfRule>
  </conditionalFormatting>
  <conditionalFormatting sqref="H36:I39">
    <cfRule type="cellIs" dxfId="148" priority="2" operator="between">
      <formula>$L$30</formula>
      <formula>$M$30</formula>
    </cfRule>
  </conditionalFormatting>
  <conditionalFormatting sqref="H36:I39">
    <cfRule type="cellIs" dxfId="147" priority="3" operator="between">
      <formula>#REF!</formula>
      <formula>$M$29</formula>
    </cfRule>
  </conditionalFormatting>
  <conditionalFormatting sqref="H36:H39">
    <cfRule type="cellIs" dxfId="146" priority="4" operator="between">
      <formula>$K$34</formula>
      <formula>$L$34</formula>
    </cfRule>
  </conditionalFormatting>
  <conditionalFormatting sqref="H36:H39">
    <cfRule type="cellIs" dxfId="145" priority="5" operator="between">
      <formula>$K$32</formula>
      <formula>$L$32</formula>
    </cfRule>
  </conditionalFormatting>
  <conditionalFormatting sqref="H36:H39">
    <cfRule type="cellIs" dxfId="144" priority="6" operator="between">
      <formula>$K$30</formula>
      <formula>$L$30</formula>
    </cfRule>
  </conditionalFormatting>
  <conditionalFormatting sqref="H36:H39">
    <cfRule type="cellIs" dxfId="143" priority="7" operator="between">
      <formula>$K$34</formula>
      <formula>$L$34</formula>
    </cfRule>
  </conditionalFormatting>
  <conditionalFormatting sqref="H36:H39">
    <cfRule type="cellIs" dxfId="142" priority="8" operator="between">
      <formula>$K$32</formula>
      <formula>$L$32</formula>
    </cfRule>
  </conditionalFormatting>
  <conditionalFormatting sqref="H36:H39">
    <cfRule type="cellIs" dxfId="141" priority="9" operator="between">
      <formula>$K$30</formula>
      <formula>$L$30</formula>
    </cfRule>
  </conditionalFormatting>
  <conditionalFormatting sqref="H38:H39">
    <cfRule type="cellIs" dxfId="140" priority="10" operator="between">
      <formula>$K$34</formula>
      <formula>$L$34</formula>
    </cfRule>
  </conditionalFormatting>
  <conditionalFormatting sqref="H38:H39">
    <cfRule type="cellIs" dxfId="139" priority="11" operator="between">
      <formula>$K$32</formula>
      <formula>$L$32</formula>
    </cfRule>
  </conditionalFormatting>
  <conditionalFormatting sqref="H38:H39">
    <cfRule type="cellIs" dxfId="138" priority="12" operator="between">
      <formula>$K$30</formula>
      <formula>$L$30</formula>
    </cfRule>
  </conditionalFormatting>
  <conditionalFormatting sqref="H38:H39">
    <cfRule type="cellIs" dxfId="137" priority="13" operator="between">
      <formula>$K$34</formula>
      <formula>$L$34</formula>
    </cfRule>
  </conditionalFormatting>
  <conditionalFormatting sqref="H38:H39">
    <cfRule type="cellIs" dxfId="136" priority="14" operator="between">
      <formula>$K$32</formula>
      <formula>$L$32</formula>
    </cfRule>
  </conditionalFormatting>
  <conditionalFormatting sqref="H38:H39">
    <cfRule type="cellIs" dxfId="135" priority="15" operator="between">
      <formula>$K$30</formula>
      <formula>$L$30</formula>
    </cfRule>
  </conditionalFormatting>
  <dataValidations disablePrompts="1" count="7">
    <dataValidation type="list" allowBlank="1" showInputMessage="1" showErrorMessage="1" prompt=" - " sqref="C14" xr:uid="{00000000-0002-0000-0300-000000000000}">
      <formula1>$O$57:$O$60</formula1>
    </dataValidation>
    <dataValidation type="list" allowBlank="1" showInputMessage="1" showErrorMessage="1" prompt=" - " sqref="C19" xr:uid="{00000000-0002-0000-0300-000001000000}">
      <formula1>$O$46:$O$55</formula1>
    </dataValidation>
    <dataValidation type="list" allowBlank="1" showInputMessage="1" showErrorMessage="1" prompt=" - " sqref="C7" xr:uid="{00000000-0002-0000-0300-000002000000}">
      <formula1>$O$24:$O$37</formula1>
    </dataValidation>
    <dataValidation type="list" allowBlank="1" showInputMessage="1" showErrorMessage="1" prompt=" - " sqref="D24" xr:uid="{00000000-0002-0000-0300-000003000000}">
      <formula1>$O$7:$O$9</formula1>
    </dataValidation>
    <dataValidation type="list" allowBlank="1" showInputMessage="1" showErrorMessage="1" prompt=" - " sqref="L7" xr:uid="{00000000-0002-0000-0300-000004000000}">
      <formula1>$O$18:$O$21</formula1>
    </dataValidation>
    <dataValidation type="list" allowBlank="1" showInputMessage="1" showErrorMessage="1" prompt=" - " sqref="M19:M22 B25 D25 B27" xr:uid="{00000000-0002-0000-0300-000005000000}">
      <formula1>$O$11:$O$16</formula1>
    </dataValidation>
    <dataValidation type="list" allowBlank="1" showInputMessage="1" showErrorMessage="1" prompt=" - " sqref="B24" xr:uid="{00000000-0002-0000-0300-000006000000}">
      <formula1>$O$3:$O$5</formula1>
    </dataValidation>
  </dataValidations>
  <pageMargins left="0.70866141732283472" right="0.70866141732283472" top="0.74803149606299213" bottom="0.74803149606299213" header="0" footer="0"/>
  <pageSetup scale="28"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 - " xr:uid="{00000000-0002-0000-0300-000007000000}">
          <x14:formula1>
            <xm:f>Listas!$A$37:$A$41</xm:f>
          </x14:formula1>
          <xm:sqref>C9:M9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998"/>
  <sheetViews>
    <sheetView showGridLines="0" view="pageBreakPreview" zoomScale="75" zoomScaleNormal="100" zoomScaleSheetLayoutView="75" workbookViewId="0">
      <selection activeCell="H39" sqref="H39"/>
    </sheetView>
  </sheetViews>
  <sheetFormatPr baseColWidth="10" defaultColWidth="14.42578125" defaultRowHeight="15" customHeight="1" x14ac:dyDescent="0.2"/>
  <cols>
    <col min="1" max="1" width="17.42578125" customWidth="1"/>
    <col min="2" max="5" width="19.85546875" customWidth="1"/>
    <col min="6" max="9" width="17.7109375" customWidth="1"/>
    <col min="10" max="10" width="15.85546875" customWidth="1"/>
    <col min="11" max="11" width="15.42578125" customWidth="1"/>
    <col min="12" max="12" width="13.42578125" customWidth="1"/>
    <col min="13" max="13" width="18.710937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52"/>
      <c r="B1" s="327"/>
      <c r="C1" s="353" t="s">
        <v>0</v>
      </c>
      <c r="D1" s="325"/>
      <c r="E1" s="325"/>
      <c r="F1" s="325"/>
      <c r="G1" s="325"/>
      <c r="H1" s="325"/>
      <c r="I1" s="325"/>
      <c r="J1" s="327"/>
      <c r="K1" s="354" t="s">
        <v>1</v>
      </c>
      <c r="L1" s="345"/>
      <c r="M1" s="32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33"/>
      <c r="B2" s="329"/>
      <c r="C2" s="333"/>
      <c r="D2" s="341"/>
      <c r="E2" s="341"/>
      <c r="F2" s="341"/>
      <c r="G2" s="341"/>
      <c r="H2" s="341"/>
      <c r="I2" s="341"/>
      <c r="J2" s="329"/>
      <c r="K2" s="354" t="s">
        <v>2</v>
      </c>
      <c r="L2" s="345"/>
      <c r="M2" s="322"/>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34"/>
      <c r="B3" s="331"/>
      <c r="C3" s="334"/>
      <c r="D3" s="338"/>
      <c r="E3" s="338"/>
      <c r="F3" s="338"/>
      <c r="G3" s="338"/>
      <c r="H3" s="338"/>
      <c r="I3" s="338"/>
      <c r="J3" s="331"/>
      <c r="K3" s="354" t="s">
        <v>4</v>
      </c>
      <c r="L3" s="345"/>
      <c r="M3" s="32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55" t="s">
        <v>7</v>
      </c>
      <c r="B5" s="345"/>
      <c r="C5" s="345"/>
      <c r="D5" s="345"/>
      <c r="E5" s="345"/>
      <c r="F5" s="345"/>
      <c r="G5" s="345"/>
      <c r="H5" s="345"/>
      <c r="I5" s="345"/>
      <c r="J5" s="345"/>
      <c r="K5" s="345"/>
      <c r="L5" s="345"/>
      <c r="M5" s="32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321" t="s">
        <v>10</v>
      </c>
      <c r="B7" s="322"/>
      <c r="C7" s="344" t="s">
        <v>11</v>
      </c>
      <c r="D7" s="345"/>
      <c r="E7" s="345"/>
      <c r="F7" s="345"/>
      <c r="G7" s="345"/>
      <c r="H7" s="322"/>
      <c r="I7" s="321" t="s">
        <v>12</v>
      </c>
      <c r="J7" s="345"/>
      <c r="K7" s="322"/>
      <c r="L7" s="346" t="s">
        <v>13</v>
      </c>
      <c r="M7" s="32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321" t="s">
        <v>15</v>
      </c>
      <c r="B8" s="322"/>
      <c r="C8" s="344" t="s">
        <v>16</v>
      </c>
      <c r="D8" s="345"/>
      <c r="E8" s="345"/>
      <c r="F8" s="345"/>
      <c r="G8" s="345"/>
      <c r="H8" s="345"/>
      <c r="I8" s="345"/>
      <c r="J8" s="345"/>
      <c r="K8" s="345"/>
      <c r="L8" s="345"/>
      <c r="M8" s="32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321" t="s">
        <v>18</v>
      </c>
      <c r="B9" s="322"/>
      <c r="C9" s="344" t="s">
        <v>179</v>
      </c>
      <c r="D9" s="345"/>
      <c r="E9" s="345"/>
      <c r="F9" s="345"/>
      <c r="G9" s="345"/>
      <c r="H9" s="345"/>
      <c r="I9" s="345"/>
      <c r="J9" s="345"/>
      <c r="K9" s="345"/>
      <c r="L9" s="345"/>
      <c r="M9" s="322"/>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321" t="s">
        <v>22</v>
      </c>
      <c r="B11" s="322"/>
      <c r="C11" s="344" t="s">
        <v>148</v>
      </c>
      <c r="D11" s="345"/>
      <c r="E11" s="345"/>
      <c r="F11" s="345"/>
      <c r="G11" s="345"/>
      <c r="H11" s="345"/>
      <c r="I11" s="345"/>
      <c r="J11" s="345"/>
      <c r="K11" s="14" t="s">
        <v>24</v>
      </c>
      <c r="L11" s="346" t="s">
        <v>188</v>
      </c>
      <c r="M11" s="322"/>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321" t="s">
        <v>27</v>
      </c>
      <c r="B12" s="322"/>
      <c r="C12" s="344" t="s">
        <v>150</v>
      </c>
      <c r="D12" s="345"/>
      <c r="E12" s="345"/>
      <c r="F12" s="345"/>
      <c r="G12" s="345"/>
      <c r="H12" s="345"/>
      <c r="I12" s="345"/>
      <c r="J12" s="345"/>
      <c r="K12" s="345"/>
      <c r="L12" s="345"/>
      <c r="M12" s="32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321" t="s">
        <v>30</v>
      </c>
      <c r="B13" s="322"/>
      <c r="C13" s="344" t="s">
        <v>151</v>
      </c>
      <c r="D13" s="345"/>
      <c r="E13" s="345"/>
      <c r="F13" s="345"/>
      <c r="G13" s="345"/>
      <c r="H13" s="345"/>
      <c r="I13" s="345"/>
      <c r="J13" s="345"/>
      <c r="K13" s="345"/>
      <c r="L13" s="345"/>
      <c r="M13" s="32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321" t="s">
        <v>33</v>
      </c>
      <c r="B14" s="322"/>
      <c r="C14" s="344" t="s">
        <v>34</v>
      </c>
      <c r="D14" s="345"/>
      <c r="E14" s="345"/>
      <c r="F14" s="345"/>
      <c r="G14" s="345"/>
      <c r="H14" s="345"/>
      <c r="I14" s="345"/>
      <c r="J14" s="345"/>
      <c r="K14" s="345"/>
      <c r="L14" s="345"/>
      <c r="M14" s="32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321" t="s">
        <v>36</v>
      </c>
      <c r="B15" s="322"/>
      <c r="C15" s="344" t="s">
        <v>182</v>
      </c>
      <c r="D15" s="345"/>
      <c r="E15" s="345"/>
      <c r="F15" s="345"/>
      <c r="G15" s="345"/>
      <c r="H15" s="345"/>
      <c r="I15" s="345"/>
      <c r="J15" s="345"/>
      <c r="K15" s="345"/>
      <c r="L15" s="345"/>
      <c r="M15" s="322"/>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40" t="s">
        <v>39</v>
      </c>
      <c r="B17" s="327"/>
      <c r="C17" s="340" t="s">
        <v>40</v>
      </c>
      <c r="D17" s="327"/>
      <c r="E17" s="349" t="s">
        <v>41</v>
      </c>
      <c r="F17" s="350"/>
      <c r="G17" s="350"/>
      <c r="H17" s="350"/>
      <c r="I17" s="350"/>
      <c r="J17" s="350"/>
      <c r="K17" s="350"/>
      <c r="L17" s="350"/>
      <c r="M17" s="351"/>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34"/>
      <c r="B18" s="331"/>
      <c r="C18" s="334"/>
      <c r="D18" s="331"/>
      <c r="E18" s="15" t="s">
        <v>43</v>
      </c>
      <c r="F18" s="321" t="s">
        <v>44</v>
      </c>
      <c r="G18" s="345"/>
      <c r="H18" s="322"/>
      <c r="I18" s="16" t="s">
        <v>45</v>
      </c>
      <c r="J18" s="321" t="s">
        <v>169</v>
      </c>
      <c r="K18" s="345"/>
      <c r="L18" s="322"/>
      <c r="M18" s="15"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32" t="s">
        <v>152</v>
      </c>
      <c r="B19" s="327"/>
      <c r="C19" s="343" t="s">
        <v>49</v>
      </c>
      <c r="D19" s="327"/>
      <c r="E19" s="17">
        <v>1</v>
      </c>
      <c r="F19" s="348" t="s">
        <v>153</v>
      </c>
      <c r="G19" s="345"/>
      <c r="H19" s="322"/>
      <c r="I19" s="18" t="s">
        <v>51</v>
      </c>
      <c r="J19" s="347" t="s">
        <v>154</v>
      </c>
      <c r="K19" s="345"/>
      <c r="L19" s="322"/>
      <c r="M19" s="19" t="s">
        <v>32</v>
      </c>
      <c r="N19" s="1"/>
      <c r="O19" s="1" t="s">
        <v>53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33"/>
      <c r="B20" s="329"/>
      <c r="C20" s="333"/>
      <c r="D20" s="329"/>
      <c r="E20" s="17">
        <v>2</v>
      </c>
      <c r="F20" s="348" t="s">
        <v>155</v>
      </c>
      <c r="G20" s="345"/>
      <c r="H20" s="322"/>
      <c r="I20" s="18" t="s">
        <v>51</v>
      </c>
      <c r="J20" s="347" t="s">
        <v>154</v>
      </c>
      <c r="K20" s="345"/>
      <c r="L20" s="322"/>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33"/>
      <c r="B21" s="329"/>
      <c r="C21" s="333"/>
      <c r="D21" s="329"/>
      <c r="E21" s="17"/>
      <c r="F21" s="348"/>
      <c r="G21" s="345"/>
      <c r="H21" s="322"/>
      <c r="I21" s="18"/>
      <c r="J21" s="347"/>
      <c r="K21" s="345"/>
      <c r="L21" s="322"/>
      <c r="M21" s="19"/>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34"/>
      <c r="B22" s="331"/>
      <c r="C22" s="334"/>
      <c r="D22" s="331"/>
      <c r="E22" s="17"/>
      <c r="F22" s="348"/>
      <c r="G22" s="345"/>
      <c r="H22" s="322"/>
      <c r="I22" s="18"/>
      <c r="J22" s="347"/>
      <c r="K22" s="345"/>
      <c r="L22" s="322"/>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20" t="s">
        <v>8</v>
      </c>
      <c r="C24" s="21" t="s">
        <v>58</v>
      </c>
      <c r="D24" s="20" t="s">
        <v>17</v>
      </c>
      <c r="E24" s="15" t="s">
        <v>59</v>
      </c>
      <c r="F24" s="22">
        <v>1</v>
      </c>
      <c r="G24" s="15" t="s">
        <v>174</v>
      </c>
      <c r="H24" s="67" t="s">
        <v>60</v>
      </c>
      <c r="I24" s="15" t="s">
        <v>61</v>
      </c>
      <c r="J24" s="67" t="s">
        <v>60</v>
      </c>
      <c r="K24" s="15" t="s">
        <v>62</v>
      </c>
      <c r="L24" s="323" t="s">
        <v>60</v>
      </c>
      <c r="M24" s="322"/>
      <c r="N24" s="1"/>
      <c r="O24" s="23" t="s">
        <v>63</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35" t="s">
        <v>64</v>
      </c>
      <c r="B25" s="337" t="s">
        <v>32</v>
      </c>
      <c r="C25" s="335" t="s">
        <v>65</v>
      </c>
      <c r="D25" s="337" t="s">
        <v>32</v>
      </c>
      <c r="E25" s="335" t="s">
        <v>66</v>
      </c>
      <c r="F25" s="24" t="s">
        <v>67</v>
      </c>
      <c r="G25" s="25">
        <v>2020</v>
      </c>
      <c r="H25" s="25">
        <v>2021</v>
      </c>
      <c r="I25" s="25">
        <v>2022</v>
      </c>
      <c r="J25" s="25">
        <v>2023</v>
      </c>
      <c r="K25" s="25">
        <v>2024</v>
      </c>
      <c r="L25" s="373" t="s">
        <v>68</v>
      </c>
      <c r="M25" s="322"/>
      <c r="N25" s="1"/>
      <c r="O25" s="23" t="s">
        <v>69</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36"/>
      <c r="B26" s="338"/>
      <c r="C26" s="336"/>
      <c r="D26" s="338"/>
      <c r="E26" s="339"/>
      <c r="F26" s="26" t="s">
        <v>70</v>
      </c>
      <c r="G26" s="67" t="s">
        <v>60</v>
      </c>
      <c r="H26" s="67" t="s">
        <v>60</v>
      </c>
      <c r="I26" s="67" t="s">
        <v>60</v>
      </c>
      <c r="J26" s="67" t="s">
        <v>60</v>
      </c>
      <c r="K26" s="67" t="s">
        <v>60</v>
      </c>
      <c r="L26" s="323" t="s">
        <v>60</v>
      </c>
      <c r="M26" s="322"/>
      <c r="N26" s="1"/>
      <c r="O26" s="23" t="s">
        <v>71</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36"/>
      <c r="F27" s="30" t="s">
        <v>72</v>
      </c>
      <c r="G27" s="67" t="s">
        <v>60</v>
      </c>
      <c r="H27" s="67" t="s">
        <v>60</v>
      </c>
      <c r="I27" s="67" t="s">
        <v>60</v>
      </c>
      <c r="J27" s="67" t="s">
        <v>60</v>
      </c>
      <c r="K27" s="67" t="s">
        <v>60</v>
      </c>
      <c r="L27" s="323" t="s">
        <v>60</v>
      </c>
      <c r="M27" s="322"/>
      <c r="N27" s="1"/>
      <c r="O27" s="23" t="s">
        <v>73</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74</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40" t="s">
        <v>75</v>
      </c>
      <c r="B29" s="325"/>
      <c r="C29" s="327"/>
      <c r="D29" s="374" t="s">
        <v>76</v>
      </c>
      <c r="E29" s="351"/>
      <c r="F29" s="31">
        <v>85.01</v>
      </c>
      <c r="G29" s="32" t="s">
        <v>77</v>
      </c>
      <c r="H29" s="33">
        <v>1</v>
      </c>
      <c r="I29" s="324" t="s">
        <v>78</v>
      </c>
      <c r="J29" s="325"/>
      <c r="K29" s="34"/>
      <c r="L29" s="326"/>
      <c r="M29" s="327"/>
      <c r="N29" s="1"/>
      <c r="O29" s="23" t="s">
        <v>79</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33"/>
      <c r="B30" s="341"/>
      <c r="C30" s="329"/>
      <c r="D30" s="375" t="s">
        <v>80</v>
      </c>
      <c r="E30" s="351"/>
      <c r="F30" s="35">
        <v>60.01</v>
      </c>
      <c r="G30" s="36" t="s">
        <v>77</v>
      </c>
      <c r="H30" s="37">
        <v>0.85</v>
      </c>
      <c r="I30" s="38"/>
      <c r="J30" s="39"/>
      <c r="K30" s="39"/>
      <c r="L30" s="328"/>
      <c r="M30" s="329"/>
      <c r="N30" s="1"/>
      <c r="O30" s="23" t="s">
        <v>81</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34"/>
      <c r="B31" s="338"/>
      <c r="C31" s="331"/>
      <c r="D31" s="342" t="s">
        <v>82</v>
      </c>
      <c r="E31" s="322"/>
      <c r="F31" s="40">
        <v>0</v>
      </c>
      <c r="G31" s="41" t="s">
        <v>77</v>
      </c>
      <c r="H31" s="42">
        <v>0.6</v>
      </c>
      <c r="I31" s="43"/>
      <c r="J31" s="44"/>
      <c r="K31" s="44"/>
      <c r="L31" s="330"/>
      <c r="M31" s="331"/>
      <c r="N31" s="1"/>
      <c r="O31" s="23" t="s">
        <v>177</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55" t="s">
        <v>85</v>
      </c>
      <c r="B33" s="345"/>
      <c r="C33" s="345"/>
      <c r="D33" s="345"/>
      <c r="E33" s="345"/>
      <c r="F33" s="345"/>
      <c r="G33" s="345"/>
      <c r="H33" s="345"/>
      <c r="I33" s="345"/>
      <c r="J33" s="345"/>
      <c r="K33" s="345"/>
      <c r="L33" s="345"/>
      <c r="M33" s="322"/>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3" t="s">
        <v>86</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thickBot="1" x14ac:dyDescent="0.25">
      <c r="A35" s="45"/>
      <c r="D35" s="46" t="s">
        <v>209</v>
      </c>
      <c r="E35" s="47" t="s">
        <v>206</v>
      </c>
      <c r="F35" s="47" t="str">
        <f>F19</f>
        <v>Ejecución pagos PAC en el periodo</v>
      </c>
      <c r="G35" s="47" t="str">
        <f>F20</f>
        <v>Presupuesto programado PAC en el periodo</v>
      </c>
      <c r="H35" s="48" t="s">
        <v>207</v>
      </c>
      <c r="I35" s="49" t="s">
        <v>208</v>
      </c>
      <c r="J35" s="1"/>
      <c r="K35" s="1"/>
      <c r="L35" s="1"/>
      <c r="M35" s="50"/>
      <c r="N35" s="1"/>
      <c r="O35" s="23" t="s">
        <v>91</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D36" s="51" t="s">
        <v>92</v>
      </c>
      <c r="E36" s="53">
        <v>1</v>
      </c>
      <c r="F36" s="68">
        <f>572447341+368695554+366197235</f>
        <v>1307340130</v>
      </c>
      <c r="G36" s="68">
        <v>1537904898</v>
      </c>
      <c r="H36" s="236">
        <f t="shared" ref="H36:H39" si="2">F36/G36</f>
        <v>0.85007865681431749</v>
      </c>
      <c r="I36" s="237">
        <f>H36</f>
        <v>0.85007865681431749</v>
      </c>
      <c r="J36" s="79"/>
      <c r="K36" s="1"/>
      <c r="L36" s="1"/>
      <c r="M36" s="50"/>
      <c r="N36" s="1"/>
      <c r="O36" s="23" t="s">
        <v>93</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D37" s="52" t="s">
        <v>94</v>
      </c>
      <c r="E37" s="53">
        <v>1</v>
      </c>
      <c r="F37" s="54">
        <v>2563418514</v>
      </c>
      <c r="G37" s="54">
        <v>3362031836</v>
      </c>
      <c r="H37" s="236">
        <f t="shared" si="2"/>
        <v>0.76246110656996169</v>
      </c>
      <c r="I37" s="254">
        <f>(F36+F37)/(G36+G37)</f>
        <v>0.78996094319776167</v>
      </c>
      <c r="J37" s="79"/>
      <c r="K37" s="1"/>
      <c r="L37" s="1"/>
      <c r="M37" s="50"/>
      <c r="N37" s="1"/>
      <c r="O37" s="23" t="s">
        <v>95</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D38" s="52" t="s">
        <v>96</v>
      </c>
      <c r="E38" s="53">
        <v>1</v>
      </c>
      <c r="F38" s="54">
        <f>1091281858+911184427+716847543</f>
        <v>2719313828</v>
      </c>
      <c r="G38" s="54">
        <f>1108194602+911973437+721757252</f>
        <v>2741925291</v>
      </c>
      <c r="H38" s="236">
        <f t="shared" si="2"/>
        <v>0.99175343577951625</v>
      </c>
      <c r="I38" s="254">
        <f>(F36+F37+F38)/(G36+G37+G38)</f>
        <v>0.86236475487791864</v>
      </c>
      <c r="J38" s="79"/>
      <c r="K38" s="1"/>
      <c r="L38" s="1"/>
      <c r="M38" s="50"/>
      <c r="N38" s="1"/>
      <c r="O38" s="2" t="s">
        <v>97</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D39" s="55" t="s">
        <v>98</v>
      </c>
      <c r="E39" s="56">
        <v>1</v>
      </c>
      <c r="F39" s="57">
        <v>4421689794</v>
      </c>
      <c r="G39" s="57">
        <v>4453399302</v>
      </c>
      <c r="H39" s="266">
        <f t="shared" si="2"/>
        <v>0.99287970697220895</v>
      </c>
      <c r="I39" s="254">
        <f>(F36+F37+F38+F39)/(G36+G37+G38+G39)</f>
        <v>0.91041954103287315</v>
      </c>
      <c r="J39" s="1"/>
      <c r="K39" s="1"/>
      <c r="L39" s="1"/>
      <c r="M39" s="50"/>
      <c r="N39" s="1"/>
      <c r="O39" s="58" t="s">
        <v>99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8"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23.25" customHeight="1" x14ac:dyDescent="0.2">
      <c r="A41" s="12"/>
      <c r="B41" s="1"/>
      <c r="C41" s="1"/>
      <c r="D41" s="1"/>
      <c r="E41" s="1"/>
      <c r="F41" s="1"/>
      <c r="G41" s="1"/>
      <c r="H41" s="1"/>
      <c r="I41" s="1"/>
      <c r="J41" s="1"/>
      <c r="K41" s="1"/>
      <c r="L41" s="1"/>
      <c r="M41" s="13"/>
      <c r="N41" s="1"/>
      <c r="O41" s="58" t="s">
        <v>100</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23.25" customHeight="1" x14ac:dyDescent="0.2">
      <c r="A42" s="12"/>
      <c r="B42" s="1"/>
      <c r="C42" s="1"/>
      <c r="D42" s="1"/>
      <c r="E42" s="1"/>
      <c r="F42" s="1"/>
      <c r="G42" s="1"/>
      <c r="H42" s="1"/>
      <c r="I42" s="1"/>
      <c r="J42" s="1"/>
      <c r="K42" s="1"/>
      <c r="L42" s="1"/>
      <c r="M42" s="13"/>
      <c r="N42" s="1"/>
      <c r="O42" s="58" t="s">
        <v>101</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23.25" customHeight="1" x14ac:dyDescent="0.2">
      <c r="A43" s="12"/>
      <c r="B43" s="1"/>
      <c r="C43" s="1"/>
      <c r="D43" s="1"/>
      <c r="E43" s="1"/>
      <c r="F43" s="1"/>
      <c r="G43" s="1"/>
      <c r="H43" s="1"/>
      <c r="I43" s="1"/>
      <c r="J43" s="1"/>
      <c r="K43" s="1"/>
      <c r="L43" s="1"/>
      <c r="M43" s="13"/>
      <c r="N43" s="1"/>
      <c r="O43" s="1" t="s">
        <v>102</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23.25" customHeight="1" x14ac:dyDescent="0.2">
      <c r="A44" s="12"/>
      <c r="B44" s="1"/>
      <c r="C44" s="1"/>
      <c r="D44" s="1"/>
      <c r="E44" s="1"/>
      <c r="F44" s="1"/>
      <c r="G44" s="1"/>
      <c r="H44" s="1"/>
      <c r="I44" s="1"/>
      <c r="J44" s="1"/>
      <c r="K44" s="1"/>
      <c r="L44" s="1"/>
      <c r="M44" s="13"/>
      <c r="N44" s="1"/>
      <c r="O44" s="1" t="s">
        <v>103</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23.25" customHeight="1" x14ac:dyDescent="0.2">
      <c r="A45" s="12"/>
      <c r="B45" s="1"/>
      <c r="C45" s="1"/>
      <c r="D45" s="1"/>
      <c r="E45" s="1"/>
      <c r="F45" s="1"/>
      <c r="G45" s="1"/>
      <c r="H45" s="1"/>
      <c r="I45" s="1"/>
      <c r="J45" s="1"/>
      <c r="K45" s="1"/>
      <c r="L45" s="1"/>
      <c r="M45" s="13"/>
      <c r="N45" s="1"/>
      <c r="O45" s="2" t="s">
        <v>104</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23.25" customHeight="1" x14ac:dyDescent="0.2">
      <c r="A46" s="12"/>
      <c r="B46" s="1"/>
      <c r="C46" s="1"/>
      <c r="D46" s="1"/>
      <c r="E46" s="1"/>
      <c r="F46" s="1"/>
      <c r="G46" s="1"/>
      <c r="H46" s="1"/>
      <c r="I46" s="1"/>
      <c r="J46" s="1"/>
      <c r="K46" s="1"/>
      <c r="L46" s="1"/>
      <c r="M46" s="13"/>
      <c r="N46" s="1"/>
      <c r="O46" s="1" t="s">
        <v>105</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23.25" customHeight="1" x14ac:dyDescent="0.2">
      <c r="A47" s="12"/>
      <c r="B47" s="1"/>
      <c r="C47" s="1"/>
      <c r="D47" s="1"/>
      <c r="E47" s="1"/>
      <c r="F47" s="1"/>
      <c r="G47" s="1"/>
      <c r="H47" s="1"/>
      <c r="I47" s="1"/>
      <c r="J47" s="1"/>
      <c r="K47" s="1"/>
      <c r="L47" s="1"/>
      <c r="M47" s="13"/>
      <c r="N47" s="1"/>
      <c r="O47" s="1" t="s">
        <v>51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23.25" customHeight="1" x14ac:dyDescent="0.2">
      <c r="A48" s="12"/>
      <c r="B48" s="1"/>
      <c r="C48" s="1"/>
      <c r="D48" s="1"/>
      <c r="E48" s="1"/>
      <c r="F48" s="1"/>
      <c r="G48" s="1"/>
      <c r="H48" s="1"/>
      <c r="I48" s="1"/>
      <c r="J48" s="1"/>
      <c r="K48" s="1"/>
      <c r="L48" s="1"/>
      <c r="M48" s="13"/>
      <c r="N48" s="1"/>
      <c r="O48" s="1" t="s">
        <v>49</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3.25" customHeight="1" x14ac:dyDescent="0.2">
      <c r="A49" s="12"/>
      <c r="B49" s="1"/>
      <c r="C49" s="1"/>
      <c r="D49" s="1"/>
      <c r="E49" s="1"/>
      <c r="F49" s="1"/>
      <c r="G49" s="1"/>
      <c r="H49" s="1"/>
      <c r="I49" s="1"/>
      <c r="J49" s="1"/>
      <c r="K49" s="1"/>
      <c r="L49" s="1"/>
      <c r="M49" s="13"/>
      <c r="N49" s="1"/>
      <c r="O49" s="1" t="s">
        <v>106</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3.25" customHeight="1" x14ac:dyDescent="0.2">
      <c r="A50" s="12"/>
      <c r="B50" s="1"/>
      <c r="C50" s="1"/>
      <c r="D50" s="1"/>
      <c r="E50" s="1"/>
      <c r="F50" s="1"/>
      <c r="G50" s="1"/>
      <c r="H50" s="1"/>
      <c r="I50" s="1"/>
      <c r="J50" s="1"/>
      <c r="K50" s="1"/>
      <c r="L50" s="1"/>
      <c r="M50" s="13"/>
      <c r="N50" s="1"/>
      <c r="O50" s="1" t="s">
        <v>107</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23.25" customHeight="1" x14ac:dyDescent="0.2">
      <c r="A51" s="12"/>
      <c r="B51" s="1"/>
      <c r="C51" s="1"/>
      <c r="D51" s="1"/>
      <c r="E51" s="1"/>
      <c r="F51" s="1"/>
      <c r="G51" s="1"/>
      <c r="H51" s="1"/>
      <c r="I51" s="1"/>
      <c r="J51" s="1"/>
      <c r="K51" s="1"/>
      <c r="L51" s="1"/>
      <c r="M51" s="13"/>
      <c r="N51" s="1"/>
      <c r="O51" s="1" t="s">
        <v>108</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4" si="3">AN50+1</f>
        <v>#REF!</v>
      </c>
    </row>
    <row r="52" spans="1:40" ht="23.25" customHeight="1" x14ac:dyDescent="0.2">
      <c r="A52" s="12"/>
      <c r="B52" s="1"/>
      <c r="C52" s="1"/>
      <c r="D52" s="1"/>
      <c r="E52" s="1"/>
      <c r="F52" s="1"/>
      <c r="G52" s="1"/>
      <c r="H52" s="1"/>
      <c r="I52" s="1"/>
      <c r="J52" s="1"/>
      <c r="K52" s="1"/>
      <c r="L52" s="1"/>
      <c r="M52" s="13"/>
      <c r="N52" s="1"/>
      <c r="O52" s="1" t="s">
        <v>109</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23.25" customHeight="1" x14ac:dyDescent="0.2">
      <c r="A53" s="12"/>
      <c r="B53" s="1"/>
      <c r="C53" s="1"/>
      <c r="D53" s="1"/>
      <c r="E53" s="1"/>
      <c r="F53" s="1"/>
      <c r="G53" s="1"/>
      <c r="H53" s="1"/>
      <c r="I53" s="1"/>
      <c r="J53" s="1"/>
      <c r="K53" s="1"/>
      <c r="L53" s="1"/>
      <c r="M53" s="13"/>
      <c r="N53" s="1"/>
      <c r="O53" s="1" t="s">
        <v>178</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23.25" customHeight="1" thickBot="1" x14ac:dyDescent="0.25">
      <c r="A54" s="12"/>
      <c r="B54" s="1"/>
      <c r="C54" s="1"/>
      <c r="D54" s="1"/>
      <c r="E54" s="1"/>
      <c r="F54" s="1"/>
      <c r="G54" s="1"/>
      <c r="H54" s="1"/>
      <c r="I54" s="1"/>
      <c r="J54" s="1"/>
      <c r="K54" s="1"/>
      <c r="L54" s="1"/>
      <c r="M54" s="13"/>
      <c r="N54" s="1"/>
      <c r="O54" s="1" t="s">
        <v>111</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3.5" customHeight="1" thickBot="1" x14ac:dyDescent="0.25">
      <c r="A55" s="355" t="s">
        <v>114</v>
      </c>
      <c r="B55" s="345"/>
      <c r="C55" s="345"/>
      <c r="D55" s="345"/>
      <c r="E55" s="345"/>
      <c r="F55" s="345"/>
      <c r="G55" s="345"/>
      <c r="H55" s="345"/>
      <c r="I55" s="345"/>
      <c r="J55" s="345"/>
      <c r="K55" s="345"/>
      <c r="L55" s="345"/>
      <c r="M55" s="322"/>
      <c r="N55" s="1"/>
      <c r="O55" s="1" t="s">
        <v>115</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13.5" customHeight="1" x14ac:dyDescent="0.2">
      <c r="A56" s="12"/>
      <c r="B56" s="1"/>
      <c r="C56" s="1"/>
      <c r="D56" s="1"/>
      <c r="E56" s="1"/>
      <c r="F56" s="1"/>
      <c r="G56" s="1"/>
      <c r="H56" s="1"/>
      <c r="I56" s="1"/>
      <c r="J56" s="1"/>
      <c r="K56" s="1"/>
      <c r="L56" s="1"/>
      <c r="M56" s="13"/>
      <c r="N56" s="1"/>
      <c r="O56" s="1" t="s">
        <v>116</v>
      </c>
      <c r="P56" s="1"/>
      <c r="Q56" s="1"/>
      <c r="R56" s="1"/>
      <c r="S56" s="1"/>
      <c r="T56" s="1"/>
      <c r="U56" s="1"/>
      <c r="V56" s="1"/>
      <c r="W56" s="1"/>
      <c r="X56" s="1"/>
      <c r="Y56" s="1"/>
      <c r="Z56" s="1"/>
      <c r="AA56" s="1"/>
      <c r="AB56" s="1"/>
      <c r="AC56" s="1"/>
      <c r="AD56" s="1"/>
      <c r="AE56" s="1"/>
      <c r="AF56" s="1"/>
      <c r="AG56" s="1"/>
      <c r="AH56" s="1"/>
      <c r="AI56" s="1"/>
      <c r="AJ56" s="1"/>
      <c r="AK56" s="1"/>
      <c r="AM56" s="1"/>
      <c r="AN56" s="1" t="e">
        <f t="shared" ref="AN56:AN57" si="4">AN55+1</f>
        <v>#REF!</v>
      </c>
    </row>
    <row r="57" spans="1:40" ht="25.5" customHeight="1" x14ac:dyDescent="0.2">
      <c r="A57" s="335" t="s">
        <v>117</v>
      </c>
      <c r="B57" s="340" t="s">
        <v>118</v>
      </c>
      <c r="C57" s="325"/>
      <c r="D57" s="325"/>
      <c r="E57" s="327"/>
      <c r="F57" s="321" t="s">
        <v>119</v>
      </c>
      <c r="G57" s="322"/>
      <c r="H57" s="340" t="s">
        <v>120</v>
      </c>
      <c r="I57" s="325"/>
      <c r="J57" s="325"/>
      <c r="K57" s="325"/>
      <c r="L57" s="325"/>
      <c r="M57" s="327"/>
      <c r="N57" s="1"/>
      <c r="O57" s="1" t="s">
        <v>121</v>
      </c>
      <c r="P57" s="1"/>
      <c r="Q57" s="1"/>
      <c r="R57" s="1"/>
      <c r="S57" s="1"/>
      <c r="T57" s="1"/>
      <c r="U57" s="1"/>
      <c r="V57" s="1"/>
      <c r="W57" s="1"/>
      <c r="X57" s="1"/>
      <c r="Y57" s="1"/>
      <c r="Z57" s="1"/>
      <c r="AA57" s="1"/>
      <c r="AB57" s="1"/>
      <c r="AC57" s="1"/>
      <c r="AD57" s="1"/>
      <c r="AE57" s="1"/>
      <c r="AF57" s="1"/>
      <c r="AG57" s="1"/>
      <c r="AH57" s="1"/>
      <c r="AI57" s="1"/>
      <c r="AJ57" s="1"/>
      <c r="AK57" s="1"/>
      <c r="AM57" s="1"/>
      <c r="AN57" s="1" t="e">
        <f t="shared" si="4"/>
        <v>#REF!</v>
      </c>
    </row>
    <row r="58" spans="1:40" ht="25.5" customHeight="1" x14ac:dyDescent="0.2">
      <c r="A58" s="336"/>
      <c r="B58" s="334"/>
      <c r="C58" s="338"/>
      <c r="D58" s="338"/>
      <c r="E58" s="331"/>
      <c r="F58" s="15" t="s">
        <v>122</v>
      </c>
      <c r="G58" s="16" t="s">
        <v>123</v>
      </c>
      <c r="H58" s="334"/>
      <c r="I58" s="338"/>
      <c r="J58" s="338"/>
      <c r="K58" s="338"/>
      <c r="L58" s="338"/>
      <c r="M58" s="331"/>
      <c r="N58" s="1"/>
      <c r="O58" s="1" t="s">
        <v>34</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306.75" customHeight="1" thickBot="1" x14ac:dyDescent="0.25">
      <c r="A59" s="59" t="s">
        <v>92</v>
      </c>
      <c r="B59" s="359" t="s">
        <v>195</v>
      </c>
      <c r="C59" s="365"/>
      <c r="D59" s="365"/>
      <c r="E59" s="366"/>
      <c r="F59" s="61"/>
      <c r="G59" s="61" t="s">
        <v>186</v>
      </c>
      <c r="H59" s="359" t="s">
        <v>196</v>
      </c>
      <c r="I59" s="360"/>
      <c r="J59" s="360"/>
      <c r="K59" s="360"/>
      <c r="L59" s="360"/>
      <c r="M59" s="361"/>
      <c r="N59" s="1"/>
      <c r="O59" s="1"/>
      <c r="P59" s="1"/>
      <c r="Q59" s="1"/>
      <c r="R59" s="1"/>
      <c r="S59" s="1"/>
      <c r="T59" s="1"/>
      <c r="U59" s="1"/>
      <c r="V59" s="1"/>
      <c r="W59" s="1"/>
      <c r="X59" s="1"/>
      <c r="Y59" s="1"/>
      <c r="Z59" s="1"/>
      <c r="AA59" s="1"/>
      <c r="AB59" s="1"/>
      <c r="AC59" s="1"/>
      <c r="AD59" s="1"/>
      <c r="AE59" s="1"/>
      <c r="AF59" s="1"/>
      <c r="AG59" s="1"/>
      <c r="AH59" s="1"/>
      <c r="AI59" s="1"/>
      <c r="AJ59" s="1"/>
      <c r="AK59" s="1"/>
      <c r="AM59" s="1"/>
      <c r="AN59" s="1" t="e">
        <f>AN57+1</f>
        <v>#REF!</v>
      </c>
    </row>
    <row r="60" spans="1:40" ht="288.75" customHeight="1" thickBot="1" x14ac:dyDescent="0.25">
      <c r="A60" s="59" t="s">
        <v>94</v>
      </c>
      <c r="B60" s="359" t="s">
        <v>197</v>
      </c>
      <c r="C60" s="365"/>
      <c r="D60" s="365"/>
      <c r="E60" s="366"/>
      <c r="F60" s="60"/>
      <c r="G60" s="61" t="s">
        <v>186</v>
      </c>
      <c r="H60" s="359" t="s">
        <v>194</v>
      </c>
      <c r="I60" s="360"/>
      <c r="J60" s="360"/>
      <c r="K60" s="360"/>
      <c r="L60" s="360"/>
      <c r="M60" s="361"/>
      <c r="N60" s="1"/>
      <c r="O60" s="1"/>
      <c r="P60" s="1"/>
      <c r="Q60" s="1"/>
      <c r="R60" s="1"/>
      <c r="S60" s="1"/>
      <c r="T60" s="1"/>
      <c r="U60" s="1"/>
      <c r="V60" s="1"/>
      <c r="W60" s="1"/>
      <c r="X60" s="1"/>
      <c r="Y60" s="1"/>
      <c r="Z60" s="1"/>
      <c r="AA60" s="1"/>
      <c r="AB60" s="1"/>
      <c r="AC60" s="1"/>
      <c r="AD60" s="1"/>
      <c r="AE60" s="1"/>
      <c r="AF60" s="1"/>
      <c r="AG60" s="1"/>
      <c r="AH60" s="1"/>
      <c r="AI60" s="1"/>
      <c r="AJ60" s="1"/>
      <c r="AK60" s="1"/>
      <c r="AM60" s="1"/>
      <c r="AN60" s="1" t="e">
        <f>AN59+1</f>
        <v>#REF!</v>
      </c>
    </row>
    <row r="61" spans="1:40" ht="409.6" customHeight="1" thickBot="1" x14ac:dyDescent="0.25">
      <c r="A61" s="59" t="s">
        <v>124</v>
      </c>
      <c r="B61" s="367" t="s">
        <v>233</v>
      </c>
      <c r="C61" s="368"/>
      <c r="D61" s="368"/>
      <c r="E61" s="369"/>
      <c r="F61" s="60"/>
      <c r="G61" s="61" t="s">
        <v>186</v>
      </c>
      <c r="H61" s="362" t="s">
        <v>219</v>
      </c>
      <c r="I61" s="345"/>
      <c r="J61" s="345"/>
      <c r="K61" s="345"/>
      <c r="L61" s="345"/>
      <c r="M61" s="322"/>
      <c r="N61" s="1"/>
      <c r="O61" s="1"/>
      <c r="P61" s="1"/>
      <c r="Q61" s="1"/>
      <c r="R61" s="1"/>
      <c r="S61" s="1"/>
      <c r="T61" s="1"/>
      <c r="U61" s="1"/>
      <c r="V61" s="1"/>
      <c r="W61" s="1"/>
      <c r="X61" s="1"/>
      <c r="Y61" s="1"/>
      <c r="Z61" s="1"/>
      <c r="AA61" s="1"/>
      <c r="AB61" s="1"/>
      <c r="AC61" s="1"/>
      <c r="AD61" s="1"/>
      <c r="AE61" s="1"/>
      <c r="AF61" s="1"/>
      <c r="AG61" s="1"/>
      <c r="AH61" s="1"/>
      <c r="AI61" s="1"/>
      <c r="AJ61" s="1"/>
      <c r="AK61" s="1"/>
      <c r="AM61" s="1"/>
      <c r="AN61" s="1" t="e">
        <f>#REF!+1</f>
        <v>#REF!</v>
      </c>
    </row>
    <row r="62" spans="1:40" ht="370.5" customHeight="1" x14ac:dyDescent="0.2">
      <c r="A62" s="59" t="s">
        <v>98</v>
      </c>
      <c r="B62" s="367" t="s">
        <v>234</v>
      </c>
      <c r="C62" s="368"/>
      <c r="D62" s="368"/>
      <c r="E62" s="369"/>
      <c r="F62" s="60"/>
      <c r="G62" s="61" t="s">
        <v>186</v>
      </c>
      <c r="H62" s="362" t="s">
        <v>223</v>
      </c>
      <c r="I62" s="345"/>
      <c r="J62" s="345"/>
      <c r="K62" s="345"/>
      <c r="L62" s="345"/>
      <c r="M62" s="322"/>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42.75" customHeight="1" x14ac:dyDescent="0.2">
      <c r="A63" s="59" t="s">
        <v>125</v>
      </c>
      <c r="B63" s="370"/>
      <c r="C63" s="371"/>
      <c r="D63" s="371"/>
      <c r="E63" s="372"/>
      <c r="F63" s="60"/>
      <c r="G63" s="61"/>
      <c r="H63" s="362"/>
      <c r="I63" s="345"/>
      <c r="J63" s="345"/>
      <c r="K63" s="345"/>
      <c r="L63" s="345"/>
      <c r="M63" s="322"/>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24.75" customHeight="1" x14ac:dyDescent="0.2">
      <c r="A64" s="1"/>
      <c r="B64" s="358"/>
      <c r="C64" s="357"/>
      <c r="D64" s="357"/>
      <c r="E64" s="357"/>
      <c r="F64" s="357"/>
      <c r="G64" s="357"/>
      <c r="H64" s="357"/>
      <c r="I64" s="357"/>
      <c r="J64" s="358"/>
      <c r="K64" s="357"/>
      <c r="L64" s="357"/>
      <c r="M64" s="357"/>
      <c r="N64" s="1"/>
      <c r="O64" s="1"/>
      <c r="P64" s="1"/>
      <c r="Q64" s="1"/>
      <c r="R64" s="1"/>
      <c r="S64" s="1"/>
      <c r="T64" s="1"/>
      <c r="U64" s="1"/>
      <c r="V64" s="1"/>
      <c r="W64" s="1"/>
      <c r="X64" s="1"/>
      <c r="Y64" s="1"/>
      <c r="Z64" s="1"/>
      <c r="AA64" s="1"/>
      <c r="AB64" s="1"/>
      <c r="AC64" s="1"/>
      <c r="AD64" s="1"/>
      <c r="AE64" s="1"/>
      <c r="AF64" s="1"/>
      <c r="AG64" s="1"/>
      <c r="AH64" s="1"/>
      <c r="AI64" s="1"/>
      <c r="AJ64" s="1"/>
      <c r="AK64" s="1"/>
      <c r="AM64" s="1"/>
      <c r="AN64" s="1" t="e">
        <f t="shared" ref="AN64:AN66" si="5">AN63+1</f>
        <v>#REF!</v>
      </c>
    </row>
    <row r="65" spans="1:40" ht="24.75" hidden="1" customHeight="1" x14ac:dyDescent="0.2">
      <c r="A65" s="1"/>
      <c r="B65" s="358"/>
      <c r="C65" s="357"/>
      <c r="D65" s="357"/>
      <c r="E65" s="357"/>
      <c r="F65" s="357"/>
      <c r="G65" s="357"/>
      <c r="H65" s="357"/>
      <c r="I65" s="357"/>
      <c r="J65" s="358"/>
      <c r="K65" s="357"/>
      <c r="L65" s="357"/>
      <c r="M65" s="357"/>
      <c r="N65" s="1"/>
      <c r="O65" s="1"/>
      <c r="P65" s="1"/>
      <c r="Q65" s="1"/>
      <c r="R65" s="1"/>
      <c r="S65" s="1"/>
      <c r="T65" s="1"/>
      <c r="U65" s="1"/>
      <c r="V65" s="1"/>
      <c r="W65" s="1"/>
      <c r="X65" s="1"/>
      <c r="Y65" s="1"/>
      <c r="Z65" s="1"/>
      <c r="AA65" s="1"/>
      <c r="AB65" s="1"/>
      <c r="AC65" s="1"/>
      <c r="AD65" s="1"/>
      <c r="AE65" s="1"/>
      <c r="AF65" s="1"/>
      <c r="AG65" s="1"/>
      <c r="AH65" s="1"/>
      <c r="AI65" s="1"/>
      <c r="AJ65" s="1"/>
      <c r="AK65" s="1"/>
      <c r="AM65" s="1"/>
      <c r="AN65" s="1" t="e">
        <f t="shared" si="5"/>
        <v>#REF!</v>
      </c>
    </row>
    <row r="66" spans="1:40" ht="24.75" hidden="1" customHeight="1" x14ac:dyDescent="0.2">
      <c r="A66" s="1"/>
      <c r="B66" s="358"/>
      <c r="C66" s="357"/>
      <c r="D66" s="357"/>
      <c r="E66" s="357"/>
      <c r="F66" s="357"/>
      <c r="G66" s="357"/>
      <c r="H66" s="357"/>
      <c r="I66" s="357"/>
      <c r="J66" s="358"/>
      <c r="K66" s="357"/>
      <c r="L66" s="357"/>
      <c r="M66" s="357"/>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si="5"/>
        <v>#REF!</v>
      </c>
    </row>
    <row r="67" spans="1:40" ht="24.75" hidden="1" customHeight="1" x14ac:dyDescent="0.2">
      <c r="A67" s="1"/>
      <c r="B67" s="358"/>
      <c r="C67" s="357"/>
      <c r="D67" s="357"/>
      <c r="E67" s="357"/>
      <c r="F67" s="357"/>
      <c r="G67" s="357"/>
      <c r="H67" s="357"/>
      <c r="I67" s="357"/>
      <c r="J67" s="358"/>
      <c r="K67" s="357"/>
      <c r="L67" s="357"/>
      <c r="M67" s="357"/>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24.75" hidden="1" customHeight="1" x14ac:dyDescent="0.2">
      <c r="A68" s="1"/>
      <c r="B68" s="358"/>
      <c r="C68" s="357"/>
      <c r="D68" s="357"/>
      <c r="E68" s="357"/>
      <c r="F68" s="357"/>
      <c r="G68" s="357"/>
      <c r="H68" s="357"/>
      <c r="I68" s="357"/>
      <c r="J68" s="358"/>
      <c r="K68" s="357"/>
      <c r="L68" s="357"/>
      <c r="M68" s="357"/>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5" hidden="1" customHeight="1" x14ac:dyDescent="0.2">
      <c r="A84" s="1"/>
      <c r="B84" s="1"/>
      <c r="C84" s="1"/>
      <c r="D84" s="1"/>
      <c r="E84" s="1"/>
      <c r="F84" s="363"/>
      <c r="G84" s="364"/>
      <c r="H84" s="364"/>
      <c r="I84" s="62" t="s">
        <v>126</v>
      </c>
      <c r="J84" s="1"/>
      <c r="K84" s="63"/>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5" hidden="1" customHeight="1" x14ac:dyDescent="0.2">
      <c r="A85" s="1"/>
      <c r="B85" s="1"/>
      <c r="C85" s="1"/>
      <c r="D85" s="1"/>
      <c r="E85" s="1"/>
      <c r="F85" s="328"/>
      <c r="G85" s="341"/>
      <c r="H85" s="341"/>
      <c r="I85" s="62" t="s">
        <v>127</v>
      </c>
      <c r="J85" s="1"/>
      <c r="K85" s="63"/>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356"/>
      <c r="G86" s="357"/>
      <c r="H86" s="357"/>
      <c r="I86" s="62" t="s">
        <v>128</v>
      </c>
      <c r="J86" s="1"/>
      <c r="K86" s="63"/>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363"/>
      <c r="G87" s="364"/>
      <c r="H87" s="364"/>
      <c r="I87" s="1"/>
      <c r="J87" s="1"/>
      <c r="K87" s="63"/>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328"/>
      <c r="G88" s="341"/>
      <c r="H88" s="341"/>
      <c r="I88" s="1"/>
      <c r="J88" s="1"/>
      <c r="K88" s="63"/>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
      <c r="G89" s="1"/>
      <c r="H89" s="1"/>
      <c r="I89" s="1"/>
      <c r="J89" s="1"/>
      <c r="K89" s="63"/>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
      <c r="G90" s="1"/>
      <c r="H90" s="1"/>
      <c r="I90" s="1"/>
      <c r="J90" s="1"/>
      <c r="K90" s="63"/>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3"/>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3"/>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3"/>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3"/>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3"/>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3"/>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3"/>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3"/>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3"/>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6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6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6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6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6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6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6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6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63"/>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6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6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6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6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sheetData>
  <mergeCells count="84">
    <mergeCell ref="F18:H18"/>
    <mergeCell ref="J18:L18"/>
    <mergeCell ref="F19:H19"/>
    <mergeCell ref="J19:L19"/>
    <mergeCell ref="L24:M24"/>
    <mergeCell ref="L25:M25"/>
    <mergeCell ref="D29:E29"/>
    <mergeCell ref="D30:E30"/>
    <mergeCell ref="A33:M33"/>
    <mergeCell ref="A55:M55"/>
    <mergeCell ref="A57:A58"/>
    <mergeCell ref="F57:G57"/>
    <mergeCell ref="H57:M58"/>
    <mergeCell ref="B65:I65"/>
    <mergeCell ref="F87:H88"/>
    <mergeCell ref="B57:E58"/>
    <mergeCell ref="B59:E59"/>
    <mergeCell ref="B60:E60"/>
    <mergeCell ref="B61:E61"/>
    <mergeCell ref="B62:E62"/>
    <mergeCell ref="B63:E63"/>
    <mergeCell ref="B64:I64"/>
    <mergeCell ref="B66:I66"/>
    <mergeCell ref="B67:I67"/>
    <mergeCell ref="B68:I68"/>
    <mergeCell ref="F84:H85"/>
    <mergeCell ref="F86:H86"/>
    <mergeCell ref="J66:M66"/>
    <mergeCell ref="J67:M67"/>
    <mergeCell ref="J68:M68"/>
    <mergeCell ref="H59:M59"/>
    <mergeCell ref="H60:M60"/>
    <mergeCell ref="H61:M61"/>
    <mergeCell ref="H62:M62"/>
    <mergeCell ref="H63:M63"/>
    <mergeCell ref="J64:M64"/>
    <mergeCell ref="J65:M65"/>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6:I36 H38:I39">
    <cfRule type="cellIs" dxfId="134" priority="1" operator="between">
      <formula>$L$31</formula>
      <formula>$M$31</formula>
    </cfRule>
  </conditionalFormatting>
  <conditionalFormatting sqref="H36:I36 H38:I39">
    <cfRule type="cellIs" dxfId="133" priority="2" operator="between">
      <formula>$L$30</formula>
      <formula>$M$30</formula>
    </cfRule>
  </conditionalFormatting>
  <conditionalFormatting sqref="H36:I36 H38:I39">
    <cfRule type="cellIs" dxfId="132" priority="3" operator="between">
      <formula>#REF!</formula>
      <formula>$M$29</formula>
    </cfRule>
  </conditionalFormatting>
  <conditionalFormatting sqref="H36">
    <cfRule type="cellIs" dxfId="131" priority="4" operator="between">
      <formula>$K$34</formula>
      <formula>$L$34</formula>
    </cfRule>
  </conditionalFormatting>
  <conditionalFormatting sqref="H36">
    <cfRule type="cellIs" dxfId="130" priority="5" operator="between">
      <formula>$K$32</formula>
      <formula>$L$32</formula>
    </cfRule>
  </conditionalFormatting>
  <conditionalFormatting sqref="H36">
    <cfRule type="cellIs" dxfId="129" priority="6" operator="between">
      <formula>$K$30</formula>
      <formula>$L$30</formula>
    </cfRule>
  </conditionalFormatting>
  <conditionalFormatting sqref="H36">
    <cfRule type="cellIs" dxfId="128" priority="7" operator="between">
      <formula>$K$34</formula>
      <formula>$L$34</formula>
    </cfRule>
  </conditionalFormatting>
  <conditionalFormatting sqref="H36">
    <cfRule type="cellIs" dxfId="127" priority="8" operator="between">
      <formula>$K$32</formula>
      <formula>$L$32</formula>
    </cfRule>
  </conditionalFormatting>
  <conditionalFormatting sqref="H36">
    <cfRule type="cellIs" dxfId="126" priority="9" operator="between">
      <formula>$K$30</formula>
      <formula>$L$30</formula>
    </cfRule>
  </conditionalFormatting>
  <conditionalFormatting sqref="H38">
    <cfRule type="cellIs" dxfId="125" priority="10" operator="between">
      <formula>$K$34</formula>
      <formula>$L$34</formula>
    </cfRule>
  </conditionalFormatting>
  <conditionalFormatting sqref="H38">
    <cfRule type="cellIs" dxfId="124" priority="11" operator="between">
      <formula>$K$32</formula>
      <formula>$L$32</formula>
    </cfRule>
  </conditionalFormatting>
  <conditionalFormatting sqref="H38">
    <cfRule type="cellIs" dxfId="123" priority="12" operator="between">
      <formula>$K$30</formula>
      <formula>$L$30</formula>
    </cfRule>
  </conditionalFormatting>
  <conditionalFormatting sqref="H38">
    <cfRule type="cellIs" dxfId="122" priority="13" operator="between">
      <formula>$K$34</formula>
      <formula>$L$34</formula>
    </cfRule>
  </conditionalFormatting>
  <conditionalFormatting sqref="H38">
    <cfRule type="cellIs" dxfId="121" priority="14" operator="between">
      <formula>$K$32</formula>
      <formula>$L$32</formula>
    </cfRule>
  </conditionalFormatting>
  <conditionalFormatting sqref="H38">
    <cfRule type="cellIs" dxfId="120" priority="15" operator="between">
      <formula>$K$30</formula>
      <formula>$L$30</formula>
    </cfRule>
  </conditionalFormatting>
  <conditionalFormatting sqref="H37:I37">
    <cfRule type="cellIs" dxfId="119" priority="16" operator="between">
      <formula>$L$31</formula>
      <formula>$M$31</formula>
    </cfRule>
  </conditionalFormatting>
  <conditionalFormatting sqref="H37:I37">
    <cfRule type="cellIs" dxfId="118" priority="17" operator="between">
      <formula>$L$30</formula>
      <formula>$M$30</formula>
    </cfRule>
  </conditionalFormatting>
  <conditionalFormatting sqref="H37:I37">
    <cfRule type="cellIs" dxfId="117" priority="18" operator="between">
      <formula>#REF!</formula>
      <formula>$M$29</formula>
    </cfRule>
  </conditionalFormatting>
  <conditionalFormatting sqref="H37">
    <cfRule type="cellIs" dxfId="116" priority="19" operator="between">
      <formula>$K$34</formula>
      <formula>$L$34</formula>
    </cfRule>
  </conditionalFormatting>
  <conditionalFormatting sqref="H37">
    <cfRule type="cellIs" dxfId="115" priority="20" operator="between">
      <formula>$K$32</formula>
      <formula>$L$32</formula>
    </cfRule>
  </conditionalFormatting>
  <conditionalFormatting sqref="H37">
    <cfRule type="cellIs" dxfId="114" priority="21" operator="between">
      <formula>$K$30</formula>
      <formula>$L$30</formula>
    </cfRule>
  </conditionalFormatting>
  <conditionalFormatting sqref="H37">
    <cfRule type="cellIs" dxfId="113" priority="22" operator="between">
      <formula>$K$34</formula>
      <formula>$L$34</formula>
    </cfRule>
  </conditionalFormatting>
  <conditionalFormatting sqref="H37">
    <cfRule type="cellIs" dxfId="112" priority="23" operator="between">
      <formula>$K$32</formula>
      <formula>$L$32</formula>
    </cfRule>
  </conditionalFormatting>
  <conditionalFormatting sqref="H37">
    <cfRule type="cellIs" dxfId="111" priority="24" operator="between">
      <formula>$K$30</formula>
      <formula>$L$30</formula>
    </cfRule>
  </conditionalFormatting>
  <dataValidations disablePrompts="1" count="7">
    <dataValidation type="list" allowBlank="1" showInputMessage="1" showErrorMessage="1" prompt=" - " sqref="C14" xr:uid="{00000000-0002-0000-0400-000000000000}">
      <formula1>$O$55:$O$58</formula1>
    </dataValidation>
    <dataValidation type="list" allowBlank="1" showInputMessage="1" showErrorMessage="1" prompt=" - " sqref="C7" xr:uid="{00000000-0002-0000-0400-000001000000}">
      <formula1>$O$24:$O$37</formula1>
    </dataValidation>
    <dataValidation type="list" allowBlank="1" showInputMessage="1" showErrorMessage="1" prompt=" - " sqref="D24" xr:uid="{00000000-0002-0000-0400-000002000000}">
      <formula1>$O$7:$O$9</formula1>
    </dataValidation>
    <dataValidation type="list" allowBlank="1" showInputMessage="1" showErrorMessage="1" prompt=" - " sqref="L7" xr:uid="{00000000-0002-0000-0400-000003000000}">
      <formula1>$O$18:$O$21</formula1>
    </dataValidation>
    <dataValidation type="list" allowBlank="1" showInputMessage="1" showErrorMessage="1" prompt=" - " sqref="M19:M22 B25 D25 B27" xr:uid="{00000000-0002-0000-0400-000004000000}">
      <formula1>$O$11:$O$16</formula1>
    </dataValidation>
    <dataValidation type="list" allowBlank="1" showInputMessage="1" showErrorMessage="1" prompt=" - " sqref="B24" xr:uid="{00000000-0002-0000-0400-000005000000}">
      <formula1>$O$3:$O$5</formula1>
    </dataValidation>
    <dataValidation type="list" allowBlank="1" showInputMessage="1" showErrorMessage="1" prompt=" - " sqref="C19" xr:uid="{00000000-0002-0000-0400-000006000000}">
      <formula1>$O$46:$O$54</formula1>
    </dataValidation>
  </dataValidations>
  <pageMargins left="0.70866141732283472" right="0.70866141732283472" top="0.74803149606299213" bottom="0.74803149606299213"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 - " xr:uid="{00000000-0002-0000-0400-000007000000}">
          <x14:formula1>
            <xm:f>Listas!$A$37:$A$41</xm:f>
          </x14:formula1>
          <xm:sqref>C9:M9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985"/>
  <sheetViews>
    <sheetView showGridLines="0" view="pageBreakPreview" zoomScale="75" zoomScaleNormal="100" zoomScaleSheetLayoutView="75" workbookViewId="0">
      <selection activeCell="B49" sqref="B49:E49"/>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21.140625" customWidth="1"/>
    <col min="5" max="5" width="15.140625" customWidth="1"/>
    <col min="6" max="6" width="21" customWidth="1"/>
    <col min="7" max="7" width="17.140625" customWidth="1"/>
    <col min="8" max="8" width="16.5703125" customWidth="1"/>
    <col min="9" max="9" width="16.140625" customWidth="1"/>
    <col min="10" max="10" width="13.5703125" customWidth="1"/>
    <col min="11" max="11" width="16.7109375" customWidth="1"/>
    <col min="12" max="12" width="12.7109375" customWidth="1"/>
    <col min="13" max="13" width="17.8554687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52"/>
      <c r="B1" s="327"/>
      <c r="C1" s="353" t="s">
        <v>0</v>
      </c>
      <c r="D1" s="325"/>
      <c r="E1" s="325"/>
      <c r="F1" s="325"/>
      <c r="G1" s="325"/>
      <c r="H1" s="325"/>
      <c r="I1" s="325"/>
      <c r="J1" s="327"/>
      <c r="K1" s="354" t="s">
        <v>1</v>
      </c>
      <c r="L1" s="345"/>
      <c r="M1" s="32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33"/>
      <c r="B2" s="329"/>
      <c r="C2" s="333"/>
      <c r="D2" s="341"/>
      <c r="E2" s="341"/>
      <c r="F2" s="341"/>
      <c r="G2" s="341"/>
      <c r="H2" s="341"/>
      <c r="I2" s="341"/>
      <c r="J2" s="329"/>
      <c r="K2" s="354" t="s">
        <v>2</v>
      </c>
      <c r="L2" s="345"/>
      <c r="M2" s="322"/>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34"/>
      <c r="B3" s="331"/>
      <c r="C3" s="334"/>
      <c r="D3" s="338"/>
      <c r="E3" s="338"/>
      <c r="F3" s="338"/>
      <c r="G3" s="338"/>
      <c r="H3" s="338"/>
      <c r="I3" s="338"/>
      <c r="J3" s="331"/>
      <c r="K3" s="354" t="s">
        <v>4</v>
      </c>
      <c r="L3" s="345"/>
      <c r="M3" s="32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55" t="s">
        <v>7</v>
      </c>
      <c r="B5" s="345"/>
      <c r="C5" s="345"/>
      <c r="D5" s="345"/>
      <c r="E5" s="345"/>
      <c r="F5" s="345"/>
      <c r="G5" s="345"/>
      <c r="H5" s="345"/>
      <c r="I5" s="345"/>
      <c r="J5" s="345"/>
      <c r="K5" s="345"/>
      <c r="L5" s="345"/>
      <c r="M5" s="32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321" t="s">
        <v>10</v>
      </c>
      <c r="B7" s="322"/>
      <c r="C7" s="344" t="s">
        <v>11</v>
      </c>
      <c r="D7" s="345"/>
      <c r="E7" s="345"/>
      <c r="F7" s="345"/>
      <c r="G7" s="345"/>
      <c r="H7" s="322"/>
      <c r="I7" s="321" t="s">
        <v>12</v>
      </c>
      <c r="J7" s="345"/>
      <c r="K7" s="322"/>
      <c r="L7" s="346" t="s">
        <v>13</v>
      </c>
      <c r="M7" s="32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321" t="s">
        <v>15</v>
      </c>
      <c r="B8" s="322"/>
      <c r="C8" s="344" t="s">
        <v>16</v>
      </c>
      <c r="D8" s="345"/>
      <c r="E8" s="345"/>
      <c r="F8" s="345"/>
      <c r="G8" s="345"/>
      <c r="H8" s="345"/>
      <c r="I8" s="345"/>
      <c r="J8" s="345"/>
      <c r="K8" s="345"/>
      <c r="L8" s="345"/>
      <c r="M8" s="32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321" t="s">
        <v>18</v>
      </c>
      <c r="B9" s="322"/>
      <c r="C9" s="344" t="s">
        <v>179</v>
      </c>
      <c r="D9" s="345"/>
      <c r="E9" s="345"/>
      <c r="F9" s="345"/>
      <c r="G9" s="345"/>
      <c r="H9" s="345"/>
      <c r="I9" s="345"/>
      <c r="J9" s="345"/>
      <c r="K9" s="345"/>
      <c r="L9" s="345"/>
      <c r="M9" s="322"/>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321" t="s">
        <v>22</v>
      </c>
      <c r="B11" s="322"/>
      <c r="C11" s="344" t="s">
        <v>156</v>
      </c>
      <c r="D11" s="345"/>
      <c r="E11" s="345"/>
      <c r="F11" s="345"/>
      <c r="G11" s="345"/>
      <c r="H11" s="345"/>
      <c r="I11" s="345"/>
      <c r="J11" s="345"/>
      <c r="K11" s="14" t="s">
        <v>24</v>
      </c>
      <c r="L11" s="346" t="s">
        <v>149</v>
      </c>
      <c r="M11" s="322"/>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321" t="s">
        <v>27</v>
      </c>
      <c r="B12" s="322"/>
      <c r="C12" s="344" t="s">
        <v>157</v>
      </c>
      <c r="D12" s="345"/>
      <c r="E12" s="345"/>
      <c r="F12" s="345"/>
      <c r="G12" s="345"/>
      <c r="H12" s="345"/>
      <c r="I12" s="345"/>
      <c r="J12" s="345"/>
      <c r="K12" s="345"/>
      <c r="L12" s="345"/>
      <c r="M12" s="32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60.75" customHeight="1" x14ac:dyDescent="0.2">
      <c r="A13" s="321" t="s">
        <v>30</v>
      </c>
      <c r="B13" s="322"/>
      <c r="C13" s="344" t="s">
        <v>198</v>
      </c>
      <c r="D13" s="345"/>
      <c r="E13" s="345"/>
      <c r="F13" s="345"/>
      <c r="G13" s="345"/>
      <c r="H13" s="345"/>
      <c r="I13" s="345"/>
      <c r="J13" s="345"/>
      <c r="K13" s="345"/>
      <c r="L13" s="345"/>
      <c r="M13" s="32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321" t="s">
        <v>33</v>
      </c>
      <c r="B14" s="322"/>
      <c r="C14" s="344" t="s">
        <v>34</v>
      </c>
      <c r="D14" s="345"/>
      <c r="E14" s="345"/>
      <c r="F14" s="345"/>
      <c r="G14" s="345"/>
      <c r="H14" s="345"/>
      <c r="I14" s="345"/>
      <c r="J14" s="345"/>
      <c r="K14" s="345"/>
      <c r="L14" s="345"/>
      <c r="M14" s="32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321" t="s">
        <v>36</v>
      </c>
      <c r="B15" s="322"/>
      <c r="C15" s="344" t="s">
        <v>182</v>
      </c>
      <c r="D15" s="345"/>
      <c r="E15" s="345"/>
      <c r="F15" s="345"/>
      <c r="G15" s="345"/>
      <c r="H15" s="345"/>
      <c r="I15" s="345"/>
      <c r="J15" s="345"/>
      <c r="K15" s="345"/>
      <c r="L15" s="345"/>
      <c r="M15" s="322"/>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40" t="s">
        <v>39</v>
      </c>
      <c r="B17" s="327"/>
      <c r="C17" s="340" t="s">
        <v>40</v>
      </c>
      <c r="D17" s="327"/>
      <c r="E17" s="349" t="s">
        <v>41</v>
      </c>
      <c r="F17" s="350"/>
      <c r="G17" s="350"/>
      <c r="H17" s="350"/>
      <c r="I17" s="350"/>
      <c r="J17" s="350"/>
      <c r="K17" s="350"/>
      <c r="L17" s="350"/>
      <c r="M17" s="351"/>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34"/>
      <c r="B18" s="331"/>
      <c r="C18" s="334"/>
      <c r="D18" s="331"/>
      <c r="E18" s="15" t="s">
        <v>43</v>
      </c>
      <c r="F18" s="321" t="s">
        <v>44</v>
      </c>
      <c r="G18" s="345"/>
      <c r="H18" s="322"/>
      <c r="I18" s="16" t="s">
        <v>45</v>
      </c>
      <c r="J18" s="321" t="s">
        <v>169</v>
      </c>
      <c r="K18" s="345"/>
      <c r="L18" s="322"/>
      <c r="M18" s="15"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32" t="s">
        <v>158</v>
      </c>
      <c r="B19" s="327"/>
      <c r="C19" s="343" t="s">
        <v>51</v>
      </c>
      <c r="D19" s="327"/>
      <c r="E19" s="17">
        <v>1</v>
      </c>
      <c r="F19" s="348" t="s">
        <v>159</v>
      </c>
      <c r="G19" s="345"/>
      <c r="H19" s="322"/>
      <c r="I19" s="18" t="s">
        <v>51</v>
      </c>
      <c r="J19" s="347" t="s">
        <v>160</v>
      </c>
      <c r="K19" s="345"/>
      <c r="L19" s="322"/>
      <c r="M19" s="19" t="s">
        <v>32</v>
      </c>
      <c r="N19" s="1"/>
      <c r="O19" s="1" t="s">
        <v>53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33"/>
      <c r="B20" s="329"/>
      <c r="C20" s="333"/>
      <c r="D20" s="329"/>
      <c r="E20" s="17">
        <v>2</v>
      </c>
      <c r="F20" s="348" t="s">
        <v>161</v>
      </c>
      <c r="G20" s="345"/>
      <c r="H20" s="322"/>
      <c r="I20" s="18" t="s">
        <v>51</v>
      </c>
      <c r="J20" s="347" t="s">
        <v>162</v>
      </c>
      <c r="K20" s="345"/>
      <c r="L20" s="322"/>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33"/>
      <c r="B21" s="329"/>
      <c r="C21" s="333"/>
      <c r="D21" s="329"/>
      <c r="E21" s="17"/>
      <c r="F21" s="348"/>
      <c r="G21" s="345"/>
      <c r="H21" s="322"/>
      <c r="I21" s="18"/>
      <c r="J21" s="347"/>
      <c r="K21" s="345"/>
      <c r="L21" s="322"/>
      <c r="M21" s="19"/>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34"/>
      <c r="B22" s="331"/>
      <c r="C22" s="334"/>
      <c r="D22" s="331"/>
      <c r="E22" s="17"/>
      <c r="F22" s="348"/>
      <c r="G22" s="345"/>
      <c r="H22" s="322"/>
      <c r="I22" s="18"/>
      <c r="J22" s="347"/>
      <c r="K22" s="345"/>
      <c r="L22" s="322"/>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20" t="s">
        <v>8</v>
      </c>
      <c r="C24" s="21" t="s">
        <v>58</v>
      </c>
      <c r="D24" s="20" t="s">
        <v>17</v>
      </c>
      <c r="E24" s="15" t="s">
        <v>59</v>
      </c>
      <c r="F24" s="22" t="s">
        <v>199</v>
      </c>
      <c r="G24" s="15" t="s">
        <v>174</v>
      </c>
      <c r="H24" s="67" t="s">
        <v>60</v>
      </c>
      <c r="I24" s="15" t="s">
        <v>61</v>
      </c>
      <c r="J24" s="67" t="s">
        <v>60</v>
      </c>
      <c r="K24" s="15" t="s">
        <v>62</v>
      </c>
      <c r="L24" s="323" t="s">
        <v>60</v>
      </c>
      <c r="M24" s="322"/>
      <c r="N24" s="1"/>
      <c r="O24" s="23" t="s">
        <v>63</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35" t="s">
        <v>64</v>
      </c>
      <c r="B25" s="337" t="s">
        <v>32</v>
      </c>
      <c r="C25" s="335" t="s">
        <v>65</v>
      </c>
      <c r="D25" s="337" t="s">
        <v>32</v>
      </c>
      <c r="E25" s="335" t="s">
        <v>66</v>
      </c>
      <c r="F25" s="24" t="s">
        <v>67</v>
      </c>
      <c r="G25" s="25">
        <v>2020</v>
      </c>
      <c r="H25" s="25">
        <v>2021</v>
      </c>
      <c r="I25" s="25">
        <v>2022</v>
      </c>
      <c r="J25" s="25">
        <v>2023</v>
      </c>
      <c r="K25" s="25">
        <v>2024</v>
      </c>
      <c r="L25" s="373" t="s">
        <v>68</v>
      </c>
      <c r="M25" s="322"/>
      <c r="N25" s="1"/>
      <c r="O25" s="23" t="s">
        <v>69</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36"/>
      <c r="B26" s="338"/>
      <c r="C26" s="336"/>
      <c r="D26" s="338"/>
      <c r="E26" s="339"/>
      <c r="F26" s="26" t="s">
        <v>70</v>
      </c>
      <c r="G26" s="67" t="s">
        <v>60</v>
      </c>
      <c r="H26" s="67" t="s">
        <v>60</v>
      </c>
      <c r="I26" s="67" t="s">
        <v>60</v>
      </c>
      <c r="J26" s="67" t="s">
        <v>60</v>
      </c>
      <c r="K26" s="67" t="s">
        <v>60</v>
      </c>
      <c r="L26" s="376" t="s">
        <v>60</v>
      </c>
      <c r="M26" s="345"/>
      <c r="N26" s="1"/>
      <c r="O26" s="23" t="s">
        <v>71</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36"/>
      <c r="F27" s="30" t="s">
        <v>72</v>
      </c>
      <c r="G27" s="67" t="s">
        <v>60</v>
      </c>
      <c r="H27" s="67" t="s">
        <v>60</v>
      </c>
      <c r="I27" s="67" t="s">
        <v>60</v>
      </c>
      <c r="J27" s="67" t="s">
        <v>60</v>
      </c>
      <c r="K27" s="67" t="s">
        <v>60</v>
      </c>
      <c r="L27" s="323" t="s">
        <v>60</v>
      </c>
      <c r="M27" s="322"/>
      <c r="N27" s="1"/>
      <c r="O27" s="23" t="s">
        <v>73</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74</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40" t="s">
        <v>75</v>
      </c>
      <c r="B29" s="325"/>
      <c r="C29" s="327"/>
      <c r="D29" s="374" t="s">
        <v>76</v>
      </c>
      <c r="E29" s="351"/>
      <c r="F29" s="69">
        <v>0</v>
      </c>
      <c r="G29" s="32" t="s">
        <v>77</v>
      </c>
      <c r="H29" s="70" t="s">
        <v>163</v>
      </c>
      <c r="I29" s="324" t="s">
        <v>78</v>
      </c>
      <c r="J29" s="325"/>
      <c r="K29" s="34"/>
      <c r="L29" s="326"/>
      <c r="M29" s="327"/>
      <c r="N29" s="1"/>
      <c r="O29" s="23" t="s">
        <v>79</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33"/>
      <c r="B30" s="341"/>
      <c r="C30" s="329"/>
      <c r="D30" s="375" t="s">
        <v>80</v>
      </c>
      <c r="E30" s="351"/>
      <c r="F30" s="35"/>
      <c r="G30" s="36"/>
      <c r="H30" s="37"/>
      <c r="I30" s="38"/>
      <c r="J30" s="39"/>
      <c r="K30" s="39"/>
      <c r="L30" s="328"/>
      <c r="M30" s="329"/>
      <c r="N30" s="1"/>
      <c r="O30" s="23" t="s">
        <v>81</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34"/>
      <c r="B31" s="338"/>
      <c r="C31" s="331"/>
      <c r="D31" s="342" t="s">
        <v>82</v>
      </c>
      <c r="E31" s="322"/>
      <c r="F31" s="71">
        <v>1</v>
      </c>
      <c r="G31" s="41" t="s">
        <v>77</v>
      </c>
      <c r="H31" s="42" t="s">
        <v>164</v>
      </c>
      <c r="I31" s="43"/>
      <c r="J31" s="44"/>
      <c r="K31" s="44"/>
      <c r="L31" s="330"/>
      <c r="M31" s="331"/>
      <c r="N31" s="1"/>
      <c r="O31" s="23" t="s">
        <v>177</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55" t="s">
        <v>85</v>
      </c>
      <c r="B33" s="345"/>
      <c r="C33" s="345"/>
      <c r="D33" s="345"/>
      <c r="E33" s="345"/>
      <c r="F33" s="345"/>
      <c r="G33" s="345"/>
      <c r="H33" s="345"/>
      <c r="I33" s="345"/>
      <c r="J33" s="345"/>
      <c r="K33" s="345"/>
      <c r="L33" s="345"/>
      <c r="M33" s="322"/>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3" t="s">
        <v>86</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84.75" customHeight="1" thickBot="1" x14ac:dyDescent="0.25">
      <c r="A35" s="45"/>
      <c r="D35" s="72" t="s">
        <v>209</v>
      </c>
      <c r="E35" s="73" t="s">
        <v>206</v>
      </c>
      <c r="F35" s="73" t="s">
        <v>159</v>
      </c>
      <c r="G35" s="73" t="s">
        <v>161</v>
      </c>
      <c r="H35" s="74" t="s">
        <v>207</v>
      </c>
      <c r="I35" s="75" t="s">
        <v>208</v>
      </c>
      <c r="J35" s="1"/>
      <c r="K35" s="1"/>
      <c r="L35" s="1"/>
      <c r="M35" s="50"/>
      <c r="N35" s="1"/>
      <c r="O35" s="23" t="s">
        <v>91</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41.25" customHeight="1" x14ac:dyDescent="0.2">
      <c r="A36" s="45"/>
      <c r="D36" s="206" t="s">
        <v>92</v>
      </c>
      <c r="E36" s="239" t="s">
        <v>199</v>
      </c>
      <c r="F36" s="207">
        <v>114474399.12</v>
      </c>
      <c r="G36" s="207">
        <v>115077298.632</v>
      </c>
      <c r="H36" s="208">
        <f t="shared" ref="H36:H39" si="2">+F36-G36</f>
        <v>-602899.51199999452</v>
      </c>
      <c r="I36" s="209" t="s">
        <v>199</v>
      </c>
      <c r="J36" s="1"/>
      <c r="K36" s="1"/>
      <c r="L36" s="1"/>
      <c r="M36" s="50"/>
      <c r="N36" s="1"/>
      <c r="O36" s="23" t="s">
        <v>93</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D37" s="210" t="s">
        <v>94</v>
      </c>
      <c r="E37" s="238" t="s">
        <v>199</v>
      </c>
      <c r="F37" s="54">
        <v>124339852.12</v>
      </c>
      <c r="G37" s="54">
        <v>134561587.11199999</v>
      </c>
      <c r="H37" s="205">
        <f>+F37-G37</f>
        <v>-10221734.991999984</v>
      </c>
      <c r="I37" s="211" t="s">
        <v>199</v>
      </c>
      <c r="J37" s="1"/>
      <c r="K37" s="1"/>
      <c r="L37" s="1"/>
      <c r="M37" s="50"/>
      <c r="N37" s="1"/>
      <c r="O37" s="23" t="s">
        <v>95</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D38" s="210" t="s">
        <v>96</v>
      </c>
      <c r="E38" s="238" t="s">
        <v>199</v>
      </c>
      <c r="F38" s="54">
        <v>122406679.12</v>
      </c>
      <c r="G38" s="54">
        <v>227799143.31999999</v>
      </c>
      <c r="H38" s="205">
        <f t="shared" si="2"/>
        <v>-105392464.19999999</v>
      </c>
      <c r="I38" s="211" t="s">
        <v>199</v>
      </c>
      <c r="J38" s="1"/>
      <c r="K38" s="1"/>
      <c r="L38" s="1"/>
      <c r="M38" s="50"/>
      <c r="N38" s="1"/>
      <c r="O38" s="2" t="s">
        <v>97</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D39" s="212" t="s">
        <v>98</v>
      </c>
      <c r="E39" s="240" t="s">
        <v>199</v>
      </c>
      <c r="F39" s="213">
        <v>1326867.1200000001</v>
      </c>
      <c r="G39" s="213">
        <v>5192433.58</v>
      </c>
      <c r="H39" s="214">
        <f t="shared" si="2"/>
        <v>-3865566.46</v>
      </c>
      <c r="I39" s="211" t="s">
        <v>199</v>
      </c>
      <c r="J39" s="1"/>
      <c r="K39" s="1"/>
      <c r="L39" s="1"/>
      <c r="M39" s="50"/>
      <c r="N39" s="1"/>
      <c r="O39" s="58" t="s">
        <v>99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8"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6.5" customHeight="1" thickBot="1" x14ac:dyDescent="0.25">
      <c r="A41" s="12"/>
      <c r="B41" s="1"/>
      <c r="C41" s="1"/>
      <c r="D41" s="1"/>
      <c r="E41" s="1"/>
      <c r="F41" s="1"/>
      <c r="G41" s="1"/>
      <c r="H41" s="1"/>
      <c r="I41" s="1"/>
      <c r="J41" s="1"/>
      <c r="K41" s="1"/>
      <c r="L41" s="1"/>
      <c r="M41" s="13"/>
      <c r="N41" s="1"/>
      <c r="O41" s="2" t="s">
        <v>113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3.5" customHeight="1" x14ac:dyDescent="0.2">
      <c r="A42" s="355" t="s">
        <v>114</v>
      </c>
      <c r="B42" s="345"/>
      <c r="C42" s="345"/>
      <c r="D42" s="345"/>
      <c r="E42" s="345"/>
      <c r="F42" s="345"/>
      <c r="G42" s="345"/>
      <c r="H42" s="345"/>
      <c r="I42" s="345"/>
      <c r="J42" s="345"/>
      <c r="K42" s="345"/>
      <c r="L42" s="345"/>
      <c r="M42" s="322"/>
      <c r="N42" s="1"/>
      <c r="O42" s="1" t="s">
        <v>115</v>
      </c>
      <c r="P42" s="1"/>
      <c r="Q42" s="1"/>
      <c r="R42" s="1"/>
      <c r="S42" s="1"/>
      <c r="T42" s="1"/>
      <c r="U42" s="1"/>
      <c r="V42" s="1"/>
      <c r="W42" s="1"/>
      <c r="X42" s="1"/>
      <c r="Y42" s="1"/>
      <c r="Z42" s="1"/>
      <c r="AA42" s="1"/>
      <c r="AB42" s="1"/>
      <c r="AC42" s="1"/>
      <c r="AD42" s="1"/>
      <c r="AE42" s="1"/>
      <c r="AF42" s="1"/>
      <c r="AG42" s="1"/>
      <c r="AH42" s="1"/>
      <c r="AI42" s="1"/>
      <c r="AJ42" s="1"/>
      <c r="AK42" s="1"/>
      <c r="AM42" s="1"/>
      <c r="AN42" s="1" t="e">
        <f>#REF!+1</f>
        <v>#REF!</v>
      </c>
    </row>
    <row r="43" spans="1:40" ht="13.5" customHeight="1" x14ac:dyDescent="0.2">
      <c r="A43" s="12"/>
      <c r="B43" s="1"/>
      <c r="C43" s="1"/>
      <c r="D43" s="1"/>
      <c r="E43" s="1"/>
      <c r="F43" s="1"/>
      <c r="G43" s="1"/>
      <c r="H43" s="1"/>
      <c r="I43" s="1"/>
      <c r="J43" s="1"/>
      <c r="K43" s="1"/>
      <c r="L43" s="1"/>
      <c r="M43" s="13"/>
      <c r="N43" s="1"/>
      <c r="O43" s="1" t="s">
        <v>116</v>
      </c>
      <c r="P43" s="1"/>
      <c r="Q43" s="1"/>
      <c r="R43" s="1"/>
      <c r="S43" s="1"/>
      <c r="T43" s="1"/>
      <c r="U43" s="1"/>
      <c r="V43" s="1"/>
      <c r="W43" s="1"/>
      <c r="X43" s="1"/>
      <c r="Y43" s="1"/>
      <c r="Z43" s="1"/>
      <c r="AA43" s="1"/>
      <c r="AB43" s="1"/>
      <c r="AC43" s="1"/>
      <c r="AD43" s="1"/>
      <c r="AE43" s="1"/>
      <c r="AF43" s="1"/>
      <c r="AG43" s="1"/>
      <c r="AH43" s="1"/>
      <c r="AI43" s="1"/>
      <c r="AJ43" s="1"/>
      <c r="AK43" s="1"/>
      <c r="AM43" s="1"/>
      <c r="AN43" s="1" t="e">
        <f t="shared" ref="AN43:AN44" si="3">AN42+1</f>
        <v>#REF!</v>
      </c>
    </row>
    <row r="44" spans="1:40" ht="25.5" customHeight="1" x14ac:dyDescent="0.2">
      <c r="A44" s="335" t="s">
        <v>117</v>
      </c>
      <c r="B44" s="340" t="s">
        <v>118</v>
      </c>
      <c r="C44" s="325"/>
      <c r="D44" s="325"/>
      <c r="E44" s="327"/>
      <c r="F44" s="321" t="s">
        <v>119</v>
      </c>
      <c r="G44" s="322"/>
      <c r="H44" s="340" t="s">
        <v>120</v>
      </c>
      <c r="I44" s="325"/>
      <c r="J44" s="325"/>
      <c r="K44" s="325"/>
      <c r="L44" s="325"/>
      <c r="M44" s="327"/>
      <c r="N44" s="1"/>
      <c r="O44" s="1" t="s">
        <v>121</v>
      </c>
      <c r="P44" s="1"/>
      <c r="Q44" s="1"/>
      <c r="R44" s="1"/>
      <c r="S44" s="1"/>
      <c r="T44" s="1"/>
      <c r="U44" s="1"/>
      <c r="V44" s="1"/>
      <c r="W44" s="1"/>
      <c r="X44" s="1"/>
      <c r="Y44" s="1"/>
      <c r="Z44" s="1"/>
      <c r="AA44" s="1"/>
      <c r="AB44" s="1"/>
      <c r="AC44" s="1"/>
      <c r="AD44" s="1"/>
      <c r="AE44" s="1"/>
      <c r="AF44" s="1"/>
      <c r="AG44" s="1"/>
      <c r="AH44" s="1"/>
      <c r="AI44" s="1"/>
      <c r="AJ44" s="1"/>
      <c r="AK44" s="1"/>
      <c r="AM44" s="1"/>
      <c r="AN44" s="1" t="e">
        <f t="shared" si="3"/>
        <v>#REF!</v>
      </c>
    </row>
    <row r="45" spans="1:40" ht="25.5" customHeight="1" x14ac:dyDescent="0.2">
      <c r="A45" s="336"/>
      <c r="B45" s="334"/>
      <c r="C45" s="338"/>
      <c r="D45" s="338"/>
      <c r="E45" s="331"/>
      <c r="F45" s="15" t="s">
        <v>122</v>
      </c>
      <c r="G45" s="16" t="s">
        <v>123</v>
      </c>
      <c r="H45" s="334"/>
      <c r="I45" s="338"/>
      <c r="J45" s="338"/>
      <c r="K45" s="338"/>
      <c r="L45" s="338"/>
      <c r="M45" s="331"/>
      <c r="N45" s="1"/>
      <c r="O45" s="1" t="s">
        <v>34</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62.75" customHeight="1" thickBot="1" x14ac:dyDescent="0.25">
      <c r="A46" s="59" t="s">
        <v>92</v>
      </c>
      <c r="B46" s="370" t="s">
        <v>210</v>
      </c>
      <c r="C46" s="377"/>
      <c r="D46" s="377"/>
      <c r="E46" s="378"/>
      <c r="F46" s="60"/>
      <c r="G46" s="61" t="s">
        <v>186</v>
      </c>
      <c r="H46" s="362"/>
      <c r="I46" s="345"/>
      <c r="J46" s="345"/>
      <c r="K46" s="345"/>
      <c r="L46" s="345"/>
      <c r="M46" s="322"/>
      <c r="N46" s="1"/>
      <c r="O46" s="1"/>
      <c r="P46" s="1"/>
      <c r="Q46" s="1"/>
      <c r="R46" s="1"/>
      <c r="S46" s="1"/>
      <c r="T46" s="1"/>
      <c r="U46" s="1"/>
      <c r="V46" s="1"/>
      <c r="W46" s="1"/>
      <c r="X46" s="1"/>
      <c r="Y46" s="1"/>
      <c r="Z46" s="1"/>
      <c r="AA46" s="1"/>
      <c r="AB46" s="1"/>
      <c r="AC46" s="1"/>
      <c r="AD46" s="1"/>
      <c r="AE46" s="1"/>
      <c r="AF46" s="1"/>
      <c r="AG46" s="1"/>
      <c r="AH46" s="1"/>
      <c r="AI46" s="1"/>
      <c r="AJ46" s="1"/>
      <c r="AK46" s="1"/>
      <c r="AM46" s="1"/>
      <c r="AN46" s="1" t="e">
        <f>AN44+1</f>
        <v>#REF!</v>
      </c>
    </row>
    <row r="47" spans="1:40" ht="168" customHeight="1" thickBot="1" x14ac:dyDescent="0.25">
      <c r="A47" s="59" t="s">
        <v>94</v>
      </c>
      <c r="B47" s="370" t="s">
        <v>211</v>
      </c>
      <c r="C47" s="377"/>
      <c r="D47" s="377"/>
      <c r="E47" s="378"/>
      <c r="F47" s="60"/>
      <c r="G47" s="61" t="s">
        <v>186</v>
      </c>
      <c r="H47" s="362"/>
      <c r="I47" s="345"/>
      <c r="J47" s="345"/>
      <c r="K47" s="345"/>
      <c r="L47" s="345"/>
      <c r="M47" s="322"/>
      <c r="N47" s="1"/>
      <c r="O47" s="1"/>
      <c r="P47" s="1"/>
      <c r="Q47" s="1"/>
      <c r="R47" s="1"/>
      <c r="S47" s="1"/>
      <c r="T47" s="1"/>
      <c r="U47" s="1"/>
      <c r="V47" s="1"/>
      <c r="W47" s="1"/>
      <c r="X47" s="1"/>
      <c r="Y47" s="1"/>
      <c r="Z47" s="1"/>
      <c r="AA47" s="1"/>
      <c r="AB47" s="1"/>
      <c r="AC47" s="1"/>
      <c r="AD47" s="1"/>
      <c r="AE47" s="1"/>
      <c r="AF47" s="1"/>
      <c r="AG47" s="1"/>
      <c r="AH47" s="1"/>
      <c r="AI47" s="1"/>
      <c r="AJ47" s="1"/>
      <c r="AK47" s="1"/>
      <c r="AM47" s="1"/>
      <c r="AN47" s="1" t="e">
        <f>AN46+1</f>
        <v>#REF!</v>
      </c>
    </row>
    <row r="48" spans="1:40" ht="170.25" customHeight="1" thickBot="1" x14ac:dyDescent="0.25">
      <c r="A48" s="59" t="s">
        <v>124</v>
      </c>
      <c r="B48" s="370" t="s">
        <v>220</v>
      </c>
      <c r="C48" s="345"/>
      <c r="D48" s="345"/>
      <c r="E48" s="322"/>
      <c r="F48" s="60"/>
      <c r="G48" s="61" t="s">
        <v>186</v>
      </c>
      <c r="H48" s="362"/>
      <c r="I48" s="345"/>
      <c r="J48" s="345"/>
      <c r="K48" s="345"/>
      <c r="L48" s="345"/>
      <c r="M48" s="322"/>
      <c r="N48" s="1"/>
      <c r="O48" s="1"/>
      <c r="P48" s="1"/>
      <c r="Q48" s="1"/>
      <c r="R48" s="1"/>
      <c r="S48" s="1"/>
      <c r="T48" s="1"/>
      <c r="U48" s="1"/>
      <c r="V48" s="1"/>
      <c r="W48" s="1"/>
      <c r="X48" s="1"/>
      <c r="Y48" s="1"/>
      <c r="Z48" s="1"/>
      <c r="AA48" s="1"/>
      <c r="AB48" s="1"/>
      <c r="AC48" s="1"/>
      <c r="AD48" s="1"/>
      <c r="AE48" s="1"/>
      <c r="AF48" s="1"/>
      <c r="AG48" s="1"/>
      <c r="AH48" s="1"/>
      <c r="AI48" s="1"/>
      <c r="AJ48" s="1"/>
      <c r="AK48" s="1"/>
      <c r="AM48" s="1"/>
      <c r="AN48" s="1" t="e">
        <f>#REF!+1</f>
        <v>#REF!</v>
      </c>
    </row>
    <row r="49" spans="1:40" ht="175.5" customHeight="1" thickBot="1" x14ac:dyDescent="0.25">
      <c r="A49" s="59" t="s">
        <v>98</v>
      </c>
      <c r="B49" s="370" t="s">
        <v>235</v>
      </c>
      <c r="C49" s="345"/>
      <c r="D49" s="345"/>
      <c r="E49" s="322"/>
      <c r="F49" s="60"/>
      <c r="G49" s="78" t="s">
        <v>186</v>
      </c>
      <c r="H49" s="362"/>
      <c r="I49" s="345"/>
      <c r="J49" s="345"/>
      <c r="K49" s="345"/>
      <c r="L49" s="345"/>
      <c r="M49" s="322"/>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27" customHeight="1" thickBot="1" x14ac:dyDescent="0.25">
      <c r="A50" s="59" t="s">
        <v>125</v>
      </c>
      <c r="B50" s="370"/>
      <c r="C50" s="371"/>
      <c r="D50" s="371"/>
      <c r="E50" s="372"/>
      <c r="F50" s="60"/>
      <c r="G50" s="78"/>
      <c r="H50" s="362"/>
      <c r="I50" s="345"/>
      <c r="J50" s="345"/>
      <c r="K50" s="345"/>
      <c r="L50" s="345"/>
      <c r="M50" s="322"/>
      <c r="N50" s="1"/>
      <c r="O50" s="1"/>
      <c r="P50" s="1"/>
      <c r="Q50" s="1"/>
      <c r="R50" s="1"/>
      <c r="S50" s="1"/>
      <c r="T50" s="1"/>
      <c r="U50" s="1"/>
      <c r="V50" s="1"/>
      <c r="W50" s="1"/>
      <c r="X50" s="1"/>
      <c r="Y50" s="1"/>
      <c r="Z50" s="1"/>
      <c r="AA50" s="1"/>
      <c r="AB50" s="1"/>
      <c r="AC50" s="1"/>
      <c r="AD50" s="1"/>
      <c r="AE50" s="1"/>
      <c r="AF50" s="1"/>
      <c r="AG50" s="1"/>
      <c r="AH50" s="1"/>
      <c r="AI50" s="1"/>
      <c r="AJ50" s="1"/>
      <c r="AK50" s="1"/>
      <c r="AM50" s="1"/>
      <c r="AN50" s="1" t="e">
        <f>#REF!+1</f>
        <v>#REF!</v>
      </c>
    </row>
    <row r="51" spans="1:40" ht="24.75" customHeight="1" x14ac:dyDescent="0.2">
      <c r="A51" s="1"/>
      <c r="B51" s="358"/>
      <c r="C51" s="357"/>
      <c r="D51" s="357"/>
      <c r="E51" s="357"/>
      <c r="F51" s="357"/>
      <c r="G51" s="357"/>
      <c r="H51" s="357"/>
      <c r="I51" s="357"/>
      <c r="J51" s="358"/>
      <c r="K51" s="357"/>
      <c r="L51" s="357"/>
      <c r="M51" s="357"/>
      <c r="N51" s="1"/>
      <c r="O51" s="1"/>
      <c r="P51" s="1"/>
      <c r="Q51" s="1"/>
      <c r="R51" s="1"/>
      <c r="S51" s="1"/>
      <c r="T51" s="1"/>
      <c r="U51" s="1"/>
      <c r="V51" s="1"/>
      <c r="W51" s="1"/>
      <c r="X51" s="1"/>
      <c r="Y51" s="1"/>
      <c r="Z51" s="1"/>
      <c r="AA51" s="1"/>
      <c r="AB51" s="1"/>
      <c r="AC51" s="1"/>
      <c r="AD51" s="1"/>
      <c r="AE51" s="1"/>
      <c r="AF51" s="1"/>
      <c r="AG51" s="1"/>
      <c r="AH51" s="1"/>
      <c r="AI51" s="1"/>
      <c r="AJ51" s="1"/>
      <c r="AK51" s="1"/>
      <c r="AM51" s="1"/>
      <c r="AN51" s="1" t="e">
        <f t="shared" ref="AN51:AN53" si="4">AN50+1</f>
        <v>#REF!</v>
      </c>
    </row>
    <row r="52" spans="1:40" ht="24.75" hidden="1" customHeight="1" x14ac:dyDescent="0.2">
      <c r="A52" s="1"/>
      <c r="B52" s="358"/>
      <c r="C52" s="357"/>
      <c r="D52" s="357"/>
      <c r="E52" s="357"/>
      <c r="F52" s="357"/>
      <c r="G52" s="357"/>
      <c r="H52" s="357"/>
      <c r="I52" s="357"/>
      <c r="J52" s="358"/>
      <c r="K52" s="357"/>
      <c r="L52" s="357"/>
      <c r="M52" s="357"/>
      <c r="N52" s="1"/>
      <c r="O52" s="1"/>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24.75" hidden="1" customHeight="1" x14ac:dyDescent="0.2">
      <c r="A53" s="1"/>
      <c r="B53" s="358"/>
      <c r="C53" s="357"/>
      <c r="D53" s="357"/>
      <c r="E53" s="357"/>
      <c r="F53" s="357"/>
      <c r="G53" s="357"/>
      <c r="H53" s="357"/>
      <c r="I53" s="357"/>
      <c r="J53" s="358"/>
      <c r="K53" s="357"/>
      <c r="L53" s="357"/>
      <c r="M53" s="357"/>
      <c r="N53" s="1"/>
      <c r="O53" s="1"/>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24.75" hidden="1" customHeight="1" x14ac:dyDescent="0.2">
      <c r="A54" s="1"/>
      <c r="B54" s="358"/>
      <c r="C54" s="357"/>
      <c r="D54" s="357"/>
      <c r="E54" s="357"/>
      <c r="F54" s="357"/>
      <c r="G54" s="357"/>
      <c r="H54" s="357"/>
      <c r="I54" s="357"/>
      <c r="J54" s="358"/>
      <c r="K54" s="357"/>
      <c r="L54" s="357"/>
      <c r="M54" s="357"/>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24.75" hidden="1" customHeight="1" x14ac:dyDescent="0.2">
      <c r="A55" s="1"/>
      <c r="B55" s="358"/>
      <c r="C55" s="357"/>
      <c r="D55" s="357"/>
      <c r="E55" s="357"/>
      <c r="F55" s="357"/>
      <c r="G55" s="357"/>
      <c r="H55" s="357"/>
      <c r="I55" s="357"/>
      <c r="J55" s="358"/>
      <c r="K55" s="357"/>
      <c r="L55" s="357"/>
      <c r="M55" s="357"/>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5" hidden="1" customHeight="1" x14ac:dyDescent="0.2">
      <c r="A71" s="1"/>
      <c r="B71" s="1"/>
      <c r="C71" s="1"/>
      <c r="D71" s="1"/>
      <c r="E71" s="1"/>
      <c r="F71" s="363"/>
      <c r="G71" s="364"/>
      <c r="H71" s="364"/>
      <c r="I71" s="62"/>
      <c r="J71" s="1"/>
      <c r="K71" s="63"/>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5" hidden="1" customHeight="1" x14ac:dyDescent="0.2">
      <c r="A72" s="1"/>
      <c r="B72" s="1"/>
      <c r="C72" s="1"/>
      <c r="D72" s="1"/>
      <c r="E72" s="1"/>
      <c r="F72" s="328"/>
      <c r="G72" s="341"/>
      <c r="H72" s="341"/>
      <c r="I72" s="62"/>
      <c r="J72" s="1"/>
      <c r="K72" s="63"/>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5" hidden="1" customHeight="1" x14ac:dyDescent="0.2">
      <c r="A73" s="1"/>
      <c r="B73" s="1"/>
      <c r="C73" s="1"/>
      <c r="D73" s="1"/>
      <c r="E73" s="1"/>
      <c r="F73" s="356"/>
      <c r="G73" s="357"/>
      <c r="H73" s="357"/>
      <c r="I73" s="62"/>
      <c r="J73" s="1"/>
      <c r="K73" s="63"/>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5" hidden="1" customHeight="1" x14ac:dyDescent="0.2">
      <c r="A74" s="1"/>
      <c r="B74" s="1"/>
      <c r="C74" s="1"/>
      <c r="D74" s="1"/>
      <c r="E74" s="1"/>
      <c r="F74" s="363"/>
      <c r="G74" s="364"/>
      <c r="H74" s="364"/>
      <c r="I74" s="1"/>
      <c r="J74" s="1"/>
      <c r="K74" s="63"/>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5" hidden="1" customHeight="1" x14ac:dyDescent="0.2">
      <c r="A75" s="1"/>
      <c r="B75" s="1"/>
      <c r="C75" s="1"/>
      <c r="D75" s="1"/>
      <c r="E75" s="1"/>
      <c r="F75" s="328"/>
      <c r="G75" s="341"/>
      <c r="H75" s="341"/>
      <c r="I75" s="1"/>
      <c r="J75" s="1"/>
      <c r="K75" s="63"/>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5" hidden="1" customHeight="1" x14ac:dyDescent="0.2">
      <c r="A76" s="1"/>
      <c r="B76" s="1"/>
      <c r="C76" s="1"/>
      <c r="D76" s="1"/>
      <c r="E76" s="1"/>
      <c r="F76" s="1"/>
      <c r="G76" s="1"/>
      <c r="H76" s="1"/>
      <c r="I76" s="1"/>
      <c r="J76" s="1"/>
      <c r="K76" s="63"/>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5" hidden="1" customHeight="1" x14ac:dyDescent="0.2">
      <c r="A77" s="1"/>
      <c r="B77" s="1"/>
      <c r="C77" s="1"/>
      <c r="D77" s="1"/>
      <c r="E77" s="1"/>
      <c r="F77" s="1"/>
      <c r="G77" s="1"/>
      <c r="H77" s="1"/>
      <c r="I77" s="1"/>
      <c r="J77" s="1"/>
      <c r="K77" s="63"/>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5" hidden="1" customHeight="1" x14ac:dyDescent="0.2">
      <c r="A78" s="1"/>
      <c r="B78" s="1"/>
      <c r="C78" s="1"/>
      <c r="D78" s="1"/>
      <c r="E78" s="1"/>
      <c r="F78" s="1"/>
      <c r="G78" s="1"/>
      <c r="H78" s="1"/>
      <c r="I78" s="1"/>
      <c r="J78" s="1"/>
      <c r="K78" s="63"/>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5" hidden="1" customHeight="1" x14ac:dyDescent="0.2">
      <c r="A79" s="1"/>
      <c r="B79" s="1"/>
      <c r="C79" s="1"/>
      <c r="D79" s="1"/>
      <c r="E79" s="1"/>
      <c r="F79" s="1"/>
      <c r="G79" s="1"/>
      <c r="H79" s="1"/>
      <c r="I79" s="1"/>
      <c r="J79" s="1"/>
      <c r="K79" s="63"/>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5" hidden="1" customHeight="1" x14ac:dyDescent="0.2">
      <c r="A80" s="1"/>
      <c r="B80" s="1"/>
      <c r="C80" s="1"/>
      <c r="D80" s="1"/>
      <c r="E80" s="1"/>
      <c r="F80" s="1"/>
      <c r="G80" s="1"/>
      <c r="H80" s="1"/>
      <c r="I80" s="1"/>
      <c r="J80" s="1"/>
      <c r="K80" s="63"/>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5" hidden="1" customHeight="1" x14ac:dyDescent="0.2">
      <c r="A81" s="1"/>
      <c r="B81" s="1"/>
      <c r="C81" s="1"/>
      <c r="D81" s="1"/>
      <c r="E81" s="1"/>
      <c r="F81" s="1"/>
      <c r="G81" s="1"/>
      <c r="H81" s="1"/>
      <c r="I81" s="1"/>
      <c r="J81" s="1"/>
      <c r="K81" s="63"/>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5" hidden="1" customHeight="1" x14ac:dyDescent="0.2">
      <c r="A82" s="1"/>
      <c r="B82" s="1"/>
      <c r="C82" s="1"/>
      <c r="D82" s="1"/>
      <c r="E82" s="1"/>
      <c r="F82" s="1"/>
      <c r="G82" s="1"/>
      <c r="H82" s="1"/>
      <c r="I82" s="1"/>
      <c r="J82" s="1"/>
      <c r="K82" s="63"/>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5" hidden="1" customHeight="1" x14ac:dyDescent="0.2">
      <c r="A83" s="1"/>
      <c r="B83" s="1"/>
      <c r="C83" s="1"/>
      <c r="D83" s="1"/>
      <c r="E83" s="1"/>
      <c r="F83" s="1"/>
      <c r="G83" s="1"/>
      <c r="H83" s="1"/>
      <c r="I83" s="1"/>
      <c r="J83" s="1"/>
      <c r="K83" s="63"/>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5" hidden="1" customHeight="1" x14ac:dyDescent="0.2">
      <c r="A84" s="1"/>
      <c r="B84" s="1"/>
      <c r="C84" s="1"/>
      <c r="D84" s="1"/>
      <c r="E84" s="1"/>
      <c r="F84" s="1"/>
      <c r="G84" s="1"/>
      <c r="H84" s="1"/>
      <c r="I84" s="1"/>
      <c r="J84" s="1"/>
      <c r="K84" s="63"/>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5" hidden="1" customHeight="1" x14ac:dyDescent="0.2">
      <c r="A85" s="1"/>
      <c r="B85" s="1"/>
      <c r="C85" s="1"/>
      <c r="D85" s="1"/>
      <c r="E85" s="1"/>
      <c r="F85" s="1"/>
      <c r="G85" s="1"/>
      <c r="H85" s="1"/>
      <c r="I85" s="1"/>
      <c r="J85" s="1"/>
      <c r="K85" s="63"/>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
      <c r="G86" s="1"/>
      <c r="H86" s="1"/>
      <c r="I86" s="1"/>
      <c r="J86" s="1"/>
      <c r="K86" s="63"/>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
      <c r="G87" s="1"/>
      <c r="H87" s="1"/>
      <c r="I87" s="1"/>
      <c r="J87" s="1"/>
      <c r="K87" s="63"/>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
      <c r="G88" s="1"/>
      <c r="H88" s="1"/>
      <c r="I88" s="1"/>
      <c r="J88" s="1"/>
      <c r="K88" s="63"/>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
      <c r="G89" s="1"/>
      <c r="H89" s="1"/>
      <c r="I89" s="1"/>
      <c r="J89" s="1"/>
      <c r="K89" s="63"/>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
      <c r="G90" s="1"/>
      <c r="H90" s="1"/>
      <c r="I90" s="1"/>
      <c r="J90" s="1"/>
      <c r="K90" s="63"/>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3"/>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3"/>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3"/>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3"/>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3"/>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3"/>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3"/>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3"/>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3"/>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sheetData>
  <mergeCells count="84">
    <mergeCell ref="F18:H18"/>
    <mergeCell ref="J18:L18"/>
    <mergeCell ref="F19:H19"/>
    <mergeCell ref="J19:L19"/>
    <mergeCell ref="L24:M24"/>
    <mergeCell ref="L25:M25"/>
    <mergeCell ref="D29:E29"/>
    <mergeCell ref="D30:E30"/>
    <mergeCell ref="A33:M33"/>
    <mergeCell ref="A42:M42"/>
    <mergeCell ref="A44:A45"/>
    <mergeCell ref="F44:G44"/>
    <mergeCell ref="H44:M45"/>
    <mergeCell ref="B52:I52"/>
    <mergeCell ref="F74:H75"/>
    <mergeCell ref="B44:E45"/>
    <mergeCell ref="B46:E46"/>
    <mergeCell ref="B47:E47"/>
    <mergeCell ref="B48:E48"/>
    <mergeCell ref="B49:E49"/>
    <mergeCell ref="B50:E50"/>
    <mergeCell ref="B51:I51"/>
    <mergeCell ref="B53:I53"/>
    <mergeCell ref="B54:I54"/>
    <mergeCell ref="B55:I55"/>
    <mergeCell ref="F71:H72"/>
    <mergeCell ref="F73:H73"/>
    <mergeCell ref="J53:M53"/>
    <mergeCell ref="J54:M54"/>
    <mergeCell ref="J55:M55"/>
    <mergeCell ref="H46:M46"/>
    <mergeCell ref="H47:M47"/>
    <mergeCell ref="H48:M48"/>
    <mergeCell ref="H49:M49"/>
    <mergeCell ref="H50:M50"/>
    <mergeCell ref="J51:M51"/>
    <mergeCell ref="J52:M52"/>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8">
    <cfRule type="cellIs" dxfId="110" priority="25" operator="between">
      <formula>$L$31</formula>
      <formula>$M$31</formula>
    </cfRule>
  </conditionalFormatting>
  <conditionalFormatting sqref="H38">
    <cfRule type="cellIs" dxfId="109" priority="26" operator="between">
      <formula>$L$30</formula>
      <formula>$M$30</formula>
    </cfRule>
  </conditionalFormatting>
  <conditionalFormatting sqref="H38">
    <cfRule type="cellIs" dxfId="108" priority="27" operator="between">
      <formula>#REF!</formula>
      <formula>$M$29</formula>
    </cfRule>
  </conditionalFormatting>
  <conditionalFormatting sqref="H38">
    <cfRule type="cellIs" dxfId="107" priority="28" operator="between">
      <formula>$K$34</formula>
      <formula>$L$34</formula>
    </cfRule>
  </conditionalFormatting>
  <conditionalFormatting sqref="H38">
    <cfRule type="cellIs" dxfId="106" priority="29" operator="between">
      <formula>$K$32</formula>
      <formula>$L$32</formula>
    </cfRule>
  </conditionalFormatting>
  <conditionalFormatting sqref="H38">
    <cfRule type="cellIs" dxfId="105" priority="30" operator="between">
      <formula>$K$30</formula>
      <formula>$L$30</formula>
    </cfRule>
  </conditionalFormatting>
  <conditionalFormatting sqref="H38">
    <cfRule type="cellIs" dxfId="104" priority="31" operator="between">
      <formula>$K$34</formula>
      <formula>$L$34</formula>
    </cfRule>
  </conditionalFormatting>
  <conditionalFormatting sqref="H38">
    <cfRule type="cellIs" dxfId="103" priority="32" operator="between">
      <formula>$K$32</formula>
      <formula>$L$32</formula>
    </cfRule>
  </conditionalFormatting>
  <conditionalFormatting sqref="H38">
    <cfRule type="cellIs" dxfId="102" priority="33" operator="between">
      <formula>$K$30</formula>
      <formula>$L$30</formula>
    </cfRule>
  </conditionalFormatting>
  <conditionalFormatting sqref="H39">
    <cfRule type="cellIs" dxfId="101" priority="34" operator="between">
      <formula>$L$31</formula>
      <formula>$M$31</formula>
    </cfRule>
  </conditionalFormatting>
  <conditionalFormatting sqref="H39">
    <cfRule type="cellIs" dxfId="100" priority="35" operator="between">
      <formula>$L$30</formula>
      <formula>$M$30</formula>
    </cfRule>
  </conditionalFormatting>
  <conditionalFormatting sqref="H39">
    <cfRule type="cellIs" dxfId="99" priority="36" operator="between">
      <formula>#REF!</formula>
      <formula>$M$29</formula>
    </cfRule>
  </conditionalFormatting>
  <conditionalFormatting sqref="H39">
    <cfRule type="cellIs" dxfId="98" priority="37" operator="between">
      <formula>$K$34</formula>
      <formula>$L$34</formula>
    </cfRule>
  </conditionalFormatting>
  <conditionalFormatting sqref="H39">
    <cfRule type="cellIs" dxfId="97" priority="38" operator="between">
      <formula>$K$32</formula>
      <formula>$L$32</formula>
    </cfRule>
  </conditionalFormatting>
  <conditionalFormatting sqref="H39">
    <cfRule type="cellIs" dxfId="96" priority="39" operator="between">
      <formula>$K$30</formula>
      <formula>$L$30</formula>
    </cfRule>
  </conditionalFormatting>
  <conditionalFormatting sqref="H39">
    <cfRule type="cellIs" dxfId="95" priority="40" operator="between">
      <formula>$K$34</formula>
      <formula>$L$34</formula>
    </cfRule>
  </conditionalFormatting>
  <conditionalFormatting sqref="H39">
    <cfRule type="cellIs" dxfId="94" priority="41" operator="between">
      <formula>$K$32</formula>
      <formula>$L$32</formula>
    </cfRule>
  </conditionalFormatting>
  <conditionalFormatting sqref="H39">
    <cfRule type="cellIs" dxfId="93" priority="42" operator="between">
      <formula>$K$30</formula>
      <formula>$L$30</formula>
    </cfRule>
  </conditionalFormatting>
  <conditionalFormatting sqref="H36:I36">
    <cfRule type="cellIs" dxfId="92" priority="43" operator="between">
      <formula>$L$31</formula>
      <formula>$M$31</formula>
    </cfRule>
  </conditionalFormatting>
  <conditionalFormatting sqref="H36:I36">
    <cfRule type="cellIs" dxfId="91" priority="44" operator="between">
      <formula>$L$30</formula>
      <formula>$M$30</formula>
    </cfRule>
  </conditionalFormatting>
  <conditionalFormatting sqref="H36:I36">
    <cfRule type="cellIs" dxfId="90" priority="45" operator="between">
      <formula>#REF!</formula>
      <formula>$M$29</formula>
    </cfRule>
  </conditionalFormatting>
  <conditionalFormatting sqref="H36">
    <cfRule type="cellIs" dxfId="89" priority="46" operator="between">
      <formula>$K$34</formula>
      <formula>$L$34</formula>
    </cfRule>
  </conditionalFormatting>
  <conditionalFormatting sqref="H36">
    <cfRule type="cellIs" dxfId="88" priority="47" operator="between">
      <formula>$K$32</formula>
      <formula>$L$32</formula>
    </cfRule>
  </conditionalFormatting>
  <conditionalFormatting sqref="H36">
    <cfRule type="cellIs" dxfId="87" priority="48" operator="between">
      <formula>$K$30</formula>
      <formula>$L$30</formula>
    </cfRule>
  </conditionalFormatting>
  <conditionalFormatting sqref="H36">
    <cfRule type="cellIs" dxfId="86" priority="49" operator="between">
      <formula>$K$34</formula>
      <formula>$L$34</formula>
    </cfRule>
  </conditionalFormatting>
  <conditionalFormatting sqref="H36">
    <cfRule type="cellIs" dxfId="85" priority="50" operator="between">
      <formula>$K$32</formula>
      <formula>$L$32</formula>
    </cfRule>
  </conditionalFormatting>
  <conditionalFormatting sqref="H36">
    <cfRule type="cellIs" dxfId="84" priority="51" operator="between">
      <formula>$K$30</formula>
      <formula>$L$30</formula>
    </cfRule>
  </conditionalFormatting>
  <conditionalFormatting sqref="H37">
    <cfRule type="cellIs" dxfId="83" priority="52" operator="between">
      <formula>$L$31</formula>
      <formula>$M$31</formula>
    </cfRule>
  </conditionalFormatting>
  <conditionalFormatting sqref="H37">
    <cfRule type="cellIs" dxfId="82" priority="53" operator="between">
      <formula>$L$30</formula>
      <formula>$M$30</formula>
    </cfRule>
  </conditionalFormatting>
  <conditionalFormatting sqref="H37">
    <cfRule type="cellIs" dxfId="81" priority="54" operator="between">
      <formula>#REF!</formula>
      <formula>$M$29</formula>
    </cfRule>
  </conditionalFormatting>
  <conditionalFormatting sqref="H37">
    <cfRule type="cellIs" dxfId="80" priority="55" operator="between">
      <formula>$K$34</formula>
      <formula>$L$34</formula>
    </cfRule>
  </conditionalFormatting>
  <conditionalFormatting sqref="H37">
    <cfRule type="cellIs" dxfId="79" priority="56" operator="between">
      <formula>$K$32</formula>
      <formula>$L$32</formula>
    </cfRule>
  </conditionalFormatting>
  <conditionalFormatting sqref="H37">
    <cfRule type="cellIs" dxfId="78" priority="57" operator="between">
      <formula>$K$30</formula>
      <formula>$L$30</formula>
    </cfRule>
  </conditionalFormatting>
  <conditionalFormatting sqref="H37">
    <cfRule type="cellIs" dxfId="77" priority="58" operator="between">
      <formula>$K$34</formula>
      <formula>$L$34</formula>
    </cfRule>
  </conditionalFormatting>
  <conditionalFormatting sqref="H37">
    <cfRule type="cellIs" dxfId="76" priority="59" operator="between">
      <formula>$K$32</formula>
      <formula>$L$32</formula>
    </cfRule>
  </conditionalFormatting>
  <conditionalFormatting sqref="H37">
    <cfRule type="cellIs" dxfId="75" priority="60" operator="between">
      <formula>$K$30</formula>
      <formula>$L$30</formula>
    </cfRule>
  </conditionalFormatting>
  <conditionalFormatting sqref="I37">
    <cfRule type="cellIs" dxfId="74" priority="7" operator="between">
      <formula>$L$31</formula>
      <formula>$M$31</formula>
    </cfRule>
  </conditionalFormatting>
  <conditionalFormatting sqref="I37">
    <cfRule type="cellIs" dxfId="73" priority="8" operator="between">
      <formula>$L$30</formula>
      <formula>$M$30</formula>
    </cfRule>
  </conditionalFormatting>
  <conditionalFormatting sqref="I37">
    <cfRule type="cellIs" dxfId="72" priority="9" operator="between">
      <formula>#REF!</formula>
      <formula>$M$29</formula>
    </cfRule>
  </conditionalFormatting>
  <conditionalFormatting sqref="I38">
    <cfRule type="cellIs" dxfId="71" priority="4" operator="between">
      <formula>$L$31</formula>
      <formula>$M$31</formula>
    </cfRule>
  </conditionalFormatting>
  <conditionalFormatting sqref="I38">
    <cfRule type="cellIs" dxfId="70" priority="5" operator="between">
      <formula>$L$30</formula>
      <formula>$M$30</formula>
    </cfRule>
  </conditionalFormatting>
  <conditionalFormatting sqref="I38">
    <cfRule type="cellIs" dxfId="69" priority="6" operator="between">
      <formula>#REF!</formula>
      <formula>$M$29</formula>
    </cfRule>
  </conditionalFormatting>
  <conditionalFormatting sqref="I39">
    <cfRule type="cellIs" dxfId="68" priority="1" operator="between">
      <formula>$L$31</formula>
      <formula>$M$31</formula>
    </cfRule>
  </conditionalFormatting>
  <conditionalFormatting sqref="I39">
    <cfRule type="cellIs" dxfId="67" priority="2" operator="between">
      <formula>$L$30</formula>
      <formula>$M$30</formula>
    </cfRule>
  </conditionalFormatting>
  <conditionalFormatting sqref="I39">
    <cfRule type="cellIs" dxfId="66" priority="3" operator="between">
      <formula>#REF!</formula>
      <formula>$M$29</formula>
    </cfRule>
  </conditionalFormatting>
  <dataValidations count="7">
    <dataValidation type="list" allowBlank="1" showInputMessage="1" showErrorMessage="1" prompt=" - " sqref="C14" xr:uid="{00000000-0002-0000-0500-000000000000}">
      <formula1>$O$42:$O$45</formula1>
    </dataValidation>
    <dataValidation type="list" allowBlank="1" showInputMessage="1" showErrorMessage="1" prompt=" - " sqref="C7" xr:uid="{00000000-0002-0000-0500-000001000000}">
      <formula1>$O$24:$O$37</formula1>
    </dataValidation>
    <dataValidation type="list" allowBlank="1" showInputMessage="1" showErrorMessage="1" prompt=" - " sqref="D24" xr:uid="{00000000-0002-0000-0500-000002000000}">
      <formula1>$O$7:$O$9</formula1>
    </dataValidation>
    <dataValidation type="list" allowBlank="1" showInputMessage="1" showErrorMessage="1" prompt=" - " sqref="L7" xr:uid="{00000000-0002-0000-0500-000003000000}">
      <formula1>$O$18:$O$21</formula1>
    </dataValidation>
    <dataValidation type="list" allowBlank="1" showInputMessage="1" showErrorMessage="1" prompt=" - " sqref="M19:M22 B25 D25 B27" xr:uid="{00000000-0002-0000-0500-000004000000}">
      <formula1>$O$11:$O$16</formula1>
    </dataValidation>
    <dataValidation type="list" allowBlank="1" showInputMessage="1" showErrorMessage="1" prompt=" - " sqref="B24" xr:uid="{00000000-0002-0000-0500-000005000000}">
      <formula1>$O$3:$O$5</formula1>
    </dataValidation>
    <dataValidation type="list" allowBlank="1" showInputMessage="1" showErrorMessage="1" prompt=" - " sqref="C19" xr:uid="{00000000-0002-0000-0500-000006000000}">
      <formula1>#REF!</formula1>
    </dataValidation>
  </dataValidations>
  <pageMargins left="0.70866141732283472" right="0.70866141732283472" top="0.74803149606299213" bottom="0.74803149606299213" header="0" footer="0"/>
  <pageSetup scale="25"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r:uid="{00000000-0002-0000-0500-000007000000}">
          <x14:formula1>
            <xm:f>Listas!$A$37:$A$41</xm:f>
          </x14:formula1>
          <xm:sqref>C9:M9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985"/>
  <sheetViews>
    <sheetView showGridLines="0" view="pageBreakPreview" zoomScale="80" zoomScaleNormal="100" zoomScaleSheetLayoutView="80" workbookViewId="0">
      <selection activeCell="B49" sqref="B49:E49"/>
    </sheetView>
  </sheetViews>
  <sheetFormatPr baseColWidth="10" defaultColWidth="14.42578125" defaultRowHeight="15" customHeight="1" x14ac:dyDescent="0.2"/>
  <cols>
    <col min="1" max="1" width="17.42578125" customWidth="1"/>
    <col min="2" max="2" width="22.42578125" customWidth="1"/>
    <col min="3" max="3" width="16.28515625" customWidth="1"/>
    <col min="4" max="4" width="17.5703125" customWidth="1"/>
    <col min="5" max="5" width="17.85546875" customWidth="1"/>
    <col min="6" max="6" width="20.42578125" customWidth="1"/>
    <col min="7" max="7" width="16.42578125" customWidth="1"/>
    <col min="8" max="9" width="17.7109375" customWidth="1"/>
    <col min="10" max="10" width="14.7109375" customWidth="1"/>
    <col min="11" max="11" width="16.7109375" customWidth="1"/>
    <col min="12" max="12" width="12.140625" customWidth="1"/>
    <col min="13" max="13" width="18.710937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52"/>
      <c r="B1" s="327"/>
      <c r="C1" s="353" t="s">
        <v>0</v>
      </c>
      <c r="D1" s="325"/>
      <c r="E1" s="325"/>
      <c r="F1" s="325"/>
      <c r="G1" s="325"/>
      <c r="H1" s="325"/>
      <c r="I1" s="325"/>
      <c r="J1" s="327"/>
      <c r="K1" s="354" t="s">
        <v>1</v>
      </c>
      <c r="L1" s="345"/>
      <c r="M1" s="32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33"/>
      <c r="B2" s="329"/>
      <c r="C2" s="333"/>
      <c r="D2" s="341"/>
      <c r="E2" s="341"/>
      <c r="F2" s="341"/>
      <c r="G2" s="341"/>
      <c r="H2" s="341"/>
      <c r="I2" s="341"/>
      <c r="J2" s="329"/>
      <c r="K2" s="354" t="s">
        <v>2</v>
      </c>
      <c r="L2" s="345"/>
      <c r="M2" s="322"/>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34"/>
      <c r="B3" s="331"/>
      <c r="C3" s="334"/>
      <c r="D3" s="338"/>
      <c r="E3" s="338"/>
      <c r="F3" s="338"/>
      <c r="G3" s="338"/>
      <c r="H3" s="338"/>
      <c r="I3" s="338"/>
      <c r="J3" s="331"/>
      <c r="K3" s="354" t="s">
        <v>4</v>
      </c>
      <c r="L3" s="345"/>
      <c r="M3" s="32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55" t="s">
        <v>7</v>
      </c>
      <c r="B5" s="345"/>
      <c r="C5" s="345"/>
      <c r="D5" s="345"/>
      <c r="E5" s="345"/>
      <c r="F5" s="345"/>
      <c r="G5" s="345"/>
      <c r="H5" s="345"/>
      <c r="I5" s="345"/>
      <c r="J5" s="345"/>
      <c r="K5" s="345"/>
      <c r="L5" s="345"/>
      <c r="M5" s="32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321" t="s">
        <v>10</v>
      </c>
      <c r="B7" s="322"/>
      <c r="C7" s="344" t="s">
        <v>11</v>
      </c>
      <c r="D7" s="345"/>
      <c r="E7" s="345"/>
      <c r="F7" s="345"/>
      <c r="G7" s="345"/>
      <c r="H7" s="322"/>
      <c r="I7" s="321" t="s">
        <v>12</v>
      </c>
      <c r="J7" s="345"/>
      <c r="K7" s="322"/>
      <c r="L7" s="346" t="s">
        <v>13</v>
      </c>
      <c r="M7" s="32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321" t="s">
        <v>15</v>
      </c>
      <c r="B8" s="322"/>
      <c r="C8" s="344" t="s">
        <v>16</v>
      </c>
      <c r="D8" s="345"/>
      <c r="E8" s="345"/>
      <c r="F8" s="345"/>
      <c r="G8" s="345"/>
      <c r="H8" s="345"/>
      <c r="I8" s="345"/>
      <c r="J8" s="345"/>
      <c r="K8" s="345"/>
      <c r="L8" s="345"/>
      <c r="M8" s="32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321" t="s">
        <v>18</v>
      </c>
      <c r="B9" s="322"/>
      <c r="C9" s="344" t="s">
        <v>179</v>
      </c>
      <c r="D9" s="345"/>
      <c r="E9" s="345"/>
      <c r="F9" s="345"/>
      <c r="G9" s="345"/>
      <c r="H9" s="345"/>
      <c r="I9" s="345"/>
      <c r="J9" s="345"/>
      <c r="K9" s="345"/>
      <c r="L9" s="345"/>
      <c r="M9" s="322"/>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321" t="s">
        <v>22</v>
      </c>
      <c r="B11" s="322"/>
      <c r="C11" s="344" t="s">
        <v>202</v>
      </c>
      <c r="D11" s="345"/>
      <c r="E11" s="345"/>
      <c r="F11" s="345"/>
      <c r="G11" s="345"/>
      <c r="H11" s="345"/>
      <c r="I11" s="345"/>
      <c r="J11" s="345"/>
      <c r="K11" s="14" t="s">
        <v>24</v>
      </c>
      <c r="L11" s="346" t="s">
        <v>189</v>
      </c>
      <c r="M11" s="322"/>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321" t="s">
        <v>27</v>
      </c>
      <c r="B12" s="322"/>
      <c r="C12" s="344" t="s">
        <v>203</v>
      </c>
      <c r="D12" s="345"/>
      <c r="E12" s="345"/>
      <c r="F12" s="345"/>
      <c r="G12" s="345"/>
      <c r="H12" s="345"/>
      <c r="I12" s="345"/>
      <c r="J12" s="345"/>
      <c r="K12" s="345"/>
      <c r="L12" s="345"/>
      <c r="M12" s="32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6.5" customHeight="1" x14ac:dyDescent="0.2">
      <c r="A13" s="321" t="s">
        <v>30</v>
      </c>
      <c r="B13" s="322"/>
      <c r="C13" s="344" t="s">
        <v>200</v>
      </c>
      <c r="D13" s="345"/>
      <c r="E13" s="345"/>
      <c r="F13" s="345"/>
      <c r="G13" s="345"/>
      <c r="H13" s="345"/>
      <c r="I13" s="345"/>
      <c r="J13" s="345"/>
      <c r="K13" s="345"/>
      <c r="L13" s="345"/>
      <c r="M13" s="32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321" t="s">
        <v>33</v>
      </c>
      <c r="B14" s="322"/>
      <c r="C14" s="344" t="s">
        <v>34</v>
      </c>
      <c r="D14" s="345"/>
      <c r="E14" s="345"/>
      <c r="F14" s="345"/>
      <c r="G14" s="345"/>
      <c r="H14" s="345"/>
      <c r="I14" s="345"/>
      <c r="J14" s="345"/>
      <c r="K14" s="345"/>
      <c r="L14" s="345"/>
      <c r="M14" s="32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321" t="s">
        <v>36</v>
      </c>
      <c r="B15" s="322"/>
      <c r="C15" s="344" t="s">
        <v>182</v>
      </c>
      <c r="D15" s="345"/>
      <c r="E15" s="345"/>
      <c r="F15" s="345"/>
      <c r="G15" s="345"/>
      <c r="H15" s="345"/>
      <c r="I15" s="345"/>
      <c r="J15" s="345"/>
      <c r="K15" s="345"/>
      <c r="L15" s="345"/>
      <c r="M15" s="322"/>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40" t="s">
        <v>39</v>
      </c>
      <c r="B17" s="327"/>
      <c r="C17" s="340" t="s">
        <v>40</v>
      </c>
      <c r="D17" s="327"/>
      <c r="E17" s="349" t="s">
        <v>41</v>
      </c>
      <c r="F17" s="350"/>
      <c r="G17" s="350"/>
      <c r="H17" s="350"/>
      <c r="I17" s="350"/>
      <c r="J17" s="350"/>
      <c r="K17" s="350"/>
      <c r="L17" s="350"/>
      <c r="M17" s="351"/>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34"/>
      <c r="B18" s="331"/>
      <c r="C18" s="334"/>
      <c r="D18" s="331"/>
      <c r="E18" s="15" t="s">
        <v>43</v>
      </c>
      <c r="F18" s="321" t="s">
        <v>44</v>
      </c>
      <c r="G18" s="345"/>
      <c r="H18" s="322"/>
      <c r="I18" s="16" t="s">
        <v>45</v>
      </c>
      <c r="J18" s="321" t="s">
        <v>169</v>
      </c>
      <c r="K18" s="345"/>
      <c r="L18" s="322"/>
      <c r="M18" s="15"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32" t="s">
        <v>158</v>
      </c>
      <c r="B19" s="327"/>
      <c r="C19" s="343" t="s">
        <v>51</v>
      </c>
      <c r="D19" s="327"/>
      <c r="E19" s="17">
        <v>1</v>
      </c>
      <c r="F19" s="348" t="s">
        <v>159</v>
      </c>
      <c r="G19" s="345"/>
      <c r="H19" s="322"/>
      <c r="I19" s="18" t="s">
        <v>51</v>
      </c>
      <c r="J19" s="347" t="s">
        <v>160</v>
      </c>
      <c r="K19" s="345"/>
      <c r="L19" s="322"/>
      <c r="M19" s="19" t="s">
        <v>32</v>
      </c>
      <c r="N19" s="1"/>
      <c r="O19" s="1" t="s">
        <v>53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33"/>
      <c r="B20" s="329"/>
      <c r="C20" s="333"/>
      <c r="D20" s="329"/>
      <c r="E20" s="17">
        <v>2</v>
      </c>
      <c r="F20" s="348" t="s">
        <v>161</v>
      </c>
      <c r="G20" s="345"/>
      <c r="H20" s="322"/>
      <c r="I20" s="18" t="s">
        <v>51</v>
      </c>
      <c r="J20" s="347" t="s">
        <v>162</v>
      </c>
      <c r="K20" s="345"/>
      <c r="L20" s="322"/>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33"/>
      <c r="B21" s="329"/>
      <c r="C21" s="333"/>
      <c r="D21" s="329"/>
      <c r="E21" s="17"/>
      <c r="F21" s="348"/>
      <c r="G21" s="345"/>
      <c r="H21" s="322"/>
      <c r="I21" s="18"/>
      <c r="J21" s="347"/>
      <c r="K21" s="345"/>
      <c r="L21" s="322"/>
      <c r="M21" s="19"/>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34"/>
      <c r="B22" s="331"/>
      <c r="C22" s="334"/>
      <c r="D22" s="331"/>
      <c r="E22" s="17"/>
      <c r="F22" s="348"/>
      <c r="G22" s="345"/>
      <c r="H22" s="322"/>
      <c r="I22" s="18"/>
      <c r="J22" s="347"/>
      <c r="K22" s="345"/>
      <c r="L22" s="322"/>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20" t="s">
        <v>8</v>
      </c>
      <c r="C24" s="21" t="s">
        <v>58</v>
      </c>
      <c r="D24" s="20" t="s">
        <v>17</v>
      </c>
      <c r="E24" s="15" t="s">
        <v>59</v>
      </c>
      <c r="F24" s="22" t="s">
        <v>199</v>
      </c>
      <c r="G24" s="15" t="s">
        <v>174</v>
      </c>
      <c r="H24" s="67" t="s">
        <v>60</v>
      </c>
      <c r="I24" s="15" t="s">
        <v>61</v>
      </c>
      <c r="J24" s="67" t="s">
        <v>60</v>
      </c>
      <c r="K24" s="15" t="s">
        <v>62</v>
      </c>
      <c r="L24" s="323" t="s">
        <v>60</v>
      </c>
      <c r="M24" s="322"/>
      <c r="N24" s="1"/>
      <c r="O24" s="23" t="s">
        <v>63</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35" t="s">
        <v>64</v>
      </c>
      <c r="B25" s="337" t="s">
        <v>32</v>
      </c>
      <c r="C25" s="335" t="s">
        <v>65</v>
      </c>
      <c r="D25" s="337" t="s">
        <v>32</v>
      </c>
      <c r="E25" s="335" t="s">
        <v>66</v>
      </c>
      <c r="F25" s="24" t="s">
        <v>67</v>
      </c>
      <c r="G25" s="25">
        <v>2020</v>
      </c>
      <c r="H25" s="25">
        <v>2021</v>
      </c>
      <c r="I25" s="25">
        <v>2022</v>
      </c>
      <c r="J25" s="25">
        <v>2023</v>
      </c>
      <c r="K25" s="25">
        <v>2024</v>
      </c>
      <c r="L25" s="373" t="s">
        <v>68</v>
      </c>
      <c r="M25" s="322"/>
      <c r="N25" s="1"/>
      <c r="O25" s="23" t="s">
        <v>69</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36"/>
      <c r="B26" s="338"/>
      <c r="C26" s="336"/>
      <c r="D26" s="338"/>
      <c r="E26" s="339"/>
      <c r="F26" s="26" t="s">
        <v>70</v>
      </c>
      <c r="G26" s="67" t="s">
        <v>60</v>
      </c>
      <c r="H26" s="67" t="s">
        <v>60</v>
      </c>
      <c r="I26" s="67" t="s">
        <v>60</v>
      </c>
      <c r="J26" s="67" t="s">
        <v>60</v>
      </c>
      <c r="K26" s="67" t="s">
        <v>60</v>
      </c>
      <c r="L26" s="376" t="s">
        <v>60</v>
      </c>
      <c r="M26" s="345"/>
      <c r="N26" s="1"/>
      <c r="O26" s="23" t="s">
        <v>71</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36"/>
      <c r="F27" s="30" t="s">
        <v>72</v>
      </c>
      <c r="G27" s="67" t="s">
        <v>60</v>
      </c>
      <c r="H27" s="67" t="s">
        <v>60</v>
      </c>
      <c r="I27" s="67" t="s">
        <v>60</v>
      </c>
      <c r="J27" s="67" t="s">
        <v>60</v>
      </c>
      <c r="K27" s="67" t="s">
        <v>60</v>
      </c>
      <c r="L27" s="323" t="s">
        <v>60</v>
      </c>
      <c r="M27" s="322"/>
      <c r="N27" s="1"/>
      <c r="O27" s="23" t="s">
        <v>73</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74</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40" t="s">
        <v>75</v>
      </c>
      <c r="B29" s="325"/>
      <c r="C29" s="327"/>
      <c r="D29" s="374" t="s">
        <v>76</v>
      </c>
      <c r="E29" s="351"/>
      <c r="F29" s="69">
        <v>0</v>
      </c>
      <c r="G29" s="32" t="s">
        <v>77</v>
      </c>
      <c r="H29" s="70" t="s">
        <v>163</v>
      </c>
      <c r="I29" s="324" t="s">
        <v>78</v>
      </c>
      <c r="J29" s="325"/>
      <c r="K29" s="34"/>
      <c r="L29" s="326"/>
      <c r="M29" s="327"/>
      <c r="N29" s="1"/>
      <c r="O29" s="23" t="s">
        <v>79</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33"/>
      <c r="B30" s="341"/>
      <c r="C30" s="329"/>
      <c r="D30" s="375" t="s">
        <v>80</v>
      </c>
      <c r="E30" s="351"/>
      <c r="F30" s="35"/>
      <c r="G30" s="36"/>
      <c r="H30" s="37"/>
      <c r="I30" s="38"/>
      <c r="J30" s="39"/>
      <c r="K30" s="39"/>
      <c r="L30" s="328"/>
      <c r="M30" s="329"/>
      <c r="N30" s="1"/>
      <c r="O30" s="23" t="s">
        <v>81</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34"/>
      <c r="B31" s="338"/>
      <c r="C31" s="331"/>
      <c r="D31" s="342" t="s">
        <v>82</v>
      </c>
      <c r="E31" s="322"/>
      <c r="F31" s="71">
        <v>1</v>
      </c>
      <c r="G31" s="41" t="s">
        <v>77</v>
      </c>
      <c r="H31" s="42" t="s">
        <v>164</v>
      </c>
      <c r="I31" s="43"/>
      <c r="J31" s="44"/>
      <c r="K31" s="44"/>
      <c r="L31" s="330"/>
      <c r="M31" s="331"/>
      <c r="N31" s="1"/>
      <c r="O31" s="23" t="s">
        <v>177</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55" t="s">
        <v>85</v>
      </c>
      <c r="B33" s="345"/>
      <c r="C33" s="345"/>
      <c r="D33" s="345"/>
      <c r="E33" s="345"/>
      <c r="F33" s="345"/>
      <c r="G33" s="345"/>
      <c r="H33" s="345"/>
      <c r="I33" s="345"/>
      <c r="J33" s="345"/>
      <c r="K33" s="345"/>
      <c r="L33" s="345"/>
      <c r="M33" s="322"/>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3" t="s">
        <v>86</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8" customHeight="1" thickBot="1" x14ac:dyDescent="0.25">
      <c r="A35" s="45"/>
      <c r="D35" s="257" t="s">
        <v>87</v>
      </c>
      <c r="E35" s="258" t="s">
        <v>88</v>
      </c>
      <c r="F35" s="258" t="s">
        <v>159</v>
      </c>
      <c r="G35" s="258" t="s">
        <v>161</v>
      </c>
      <c r="H35" s="259" t="s">
        <v>89</v>
      </c>
      <c r="I35" s="260" t="s">
        <v>90</v>
      </c>
      <c r="J35" s="1"/>
      <c r="K35" s="1"/>
      <c r="L35" s="1"/>
      <c r="M35" s="50"/>
      <c r="N35" s="1"/>
      <c r="O35" s="23" t="s">
        <v>91</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D36" s="210" t="s">
        <v>92</v>
      </c>
      <c r="E36" s="238" t="s">
        <v>199</v>
      </c>
      <c r="F36" s="54">
        <v>29372224.170000002</v>
      </c>
      <c r="G36" s="54">
        <v>115077298.632</v>
      </c>
      <c r="H36" s="77">
        <f t="shared" ref="H36:H39" si="2">+F36-G36</f>
        <v>-85705074.461999997</v>
      </c>
      <c r="I36" s="209" t="s">
        <v>199</v>
      </c>
      <c r="J36" s="1"/>
      <c r="K36" s="1"/>
      <c r="L36" s="1"/>
      <c r="M36" s="50"/>
      <c r="N36" s="1"/>
      <c r="O36" s="23" t="s">
        <v>93</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D37" s="210" t="s">
        <v>94</v>
      </c>
      <c r="E37" s="76" t="s">
        <v>199</v>
      </c>
      <c r="F37" s="54">
        <v>43862131.770000003</v>
      </c>
      <c r="G37" s="54">
        <v>134561587.11199999</v>
      </c>
      <c r="H37" s="77">
        <f t="shared" si="2"/>
        <v>-90699455.341999978</v>
      </c>
      <c r="I37" s="211" t="s">
        <v>199</v>
      </c>
      <c r="J37" s="1"/>
      <c r="K37" s="1"/>
      <c r="L37" s="1"/>
      <c r="M37" s="50"/>
      <c r="N37" s="1"/>
      <c r="O37" s="23" t="s">
        <v>95</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D38" s="210" t="s">
        <v>96</v>
      </c>
      <c r="E38" s="76" t="s">
        <v>199</v>
      </c>
      <c r="F38" s="54">
        <v>162342250.03</v>
      </c>
      <c r="G38" s="54">
        <v>227799143.31999999</v>
      </c>
      <c r="H38" s="77">
        <f t="shared" si="2"/>
        <v>-65456893.289999992</v>
      </c>
      <c r="I38" s="211" t="s">
        <v>199</v>
      </c>
      <c r="J38" s="1"/>
      <c r="K38" s="1"/>
      <c r="L38" s="1"/>
      <c r="M38" s="50"/>
      <c r="N38" s="1"/>
      <c r="O38" s="2" t="s">
        <v>97</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D39" s="212" t="s">
        <v>98</v>
      </c>
      <c r="E39" s="261" t="s">
        <v>199</v>
      </c>
      <c r="F39" s="213">
        <v>3865566.46</v>
      </c>
      <c r="G39" s="213">
        <v>4153946.8640000001</v>
      </c>
      <c r="H39" s="262">
        <f t="shared" si="2"/>
        <v>-288380.4040000001</v>
      </c>
      <c r="I39" s="211" t="s">
        <v>199</v>
      </c>
      <c r="J39" s="1"/>
      <c r="K39" s="1"/>
      <c r="L39" s="1"/>
      <c r="M39" s="50"/>
      <c r="N39" s="1"/>
      <c r="O39" s="58" t="s">
        <v>99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8"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6.5" customHeight="1" thickBot="1" x14ac:dyDescent="0.25">
      <c r="A41" s="12"/>
      <c r="B41" s="1"/>
      <c r="C41" s="1"/>
      <c r="D41" s="1"/>
      <c r="E41" s="1"/>
      <c r="F41" s="1"/>
      <c r="G41" s="1"/>
      <c r="H41" s="1"/>
      <c r="I41" s="1"/>
      <c r="J41" s="1"/>
      <c r="K41" s="1"/>
      <c r="L41" s="1"/>
      <c r="M41" s="13"/>
      <c r="N41" s="1"/>
      <c r="O41" s="2" t="s">
        <v>113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3.5" customHeight="1" x14ac:dyDescent="0.2">
      <c r="A42" s="355" t="s">
        <v>114</v>
      </c>
      <c r="B42" s="345"/>
      <c r="C42" s="345"/>
      <c r="D42" s="345"/>
      <c r="E42" s="345"/>
      <c r="F42" s="345"/>
      <c r="G42" s="345"/>
      <c r="H42" s="345"/>
      <c r="I42" s="345"/>
      <c r="J42" s="345"/>
      <c r="K42" s="345"/>
      <c r="L42" s="345"/>
      <c r="M42" s="322"/>
      <c r="N42" s="1"/>
      <c r="O42" s="1" t="s">
        <v>115</v>
      </c>
      <c r="P42" s="1"/>
      <c r="Q42" s="1"/>
      <c r="R42" s="1"/>
      <c r="S42" s="1"/>
      <c r="T42" s="1"/>
      <c r="U42" s="1"/>
      <c r="V42" s="1"/>
      <c r="W42" s="1"/>
      <c r="X42" s="1"/>
      <c r="Y42" s="1"/>
      <c r="Z42" s="1"/>
      <c r="AA42" s="1"/>
      <c r="AB42" s="1"/>
      <c r="AC42" s="1"/>
      <c r="AD42" s="1"/>
      <c r="AE42" s="1"/>
      <c r="AF42" s="1"/>
      <c r="AG42" s="1"/>
      <c r="AH42" s="1"/>
      <c r="AI42" s="1"/>
      <c r="AJ42" s="1"/>
      <c r="AK42" s="1"/>
      <c r="AM42" s="1"/>
      <c r="AN42" s="1" t="e">
        <f>#REF!+1</f>
        <v>#REF!</v>
      </c>
    </row>
    <row r="43" spans="1:40" ht="13.5" customHeight="1" x14ac:dyDescent="0.2">
      <c r="A43" s="12"/>
      <c r="B43" s="1"/>
      <c r="C43" s="1"/>
      <c r="D43" s="1"/>
      <c r="E43" s="1"/>
      <c r="F43" s="1"/>
      <c r="G43" s="1"/>
      <c r="H43" s="1"/>
      <c r="I43" s="1"/>
      <c r="J43" s="1"/>
      <c r="K43" s="1"/>
      <c r="L43" s="1"/>
      <c r="M43" s="13"/>
      <c r="N43" s="1"/>
      <c r="O43" s="1" t="s">
        <v>116</v>
      </c>
      <c r="P43" s="1"/>
      <c r="Q43" s="1"/>
      <c r="R43" s="1"/>
      <c r="S43" s="1"/>
      <c r="T43" s="1"/>
      <c r="U43" s="1"/>
      <c r="V43" s="1"/>
      <c r="W43" s="1"/>
      <c r="X43" s="1"/>
      <c r="Y43" s="1"/>
      <c r="Z43" s="1"/>
      <c r="AA43" s="1"/>
      <c r="AB43" s="1"/>
      <c r="AC43" s="1"/>
      <c r="AD43" s="1"/>
      <c r="AE43" s="1"/>
      <c r="AF43" s="1"/>
      <c r="AG43" s="1"/>
      <c r="AH43" s="1"/>
      <c r="AI43" s="1"/>
      <c r="AJ43" s="1"/>
      <c r="AK43" s="1"/>
      <c r="AM43" s="1"/>
      <c r="AN43" s="1" t="e">
        <f t="shared" ref="AN43:AN44" si="3">AN42+1</f>
        <v>#REF!</v>
      </c>
    </row>
    <row r="44" spans="1:40" ht="25.5" customHeight="1" x14ac:dyDescent="0.2">
      <c r="A44" s="335" t="s">
        <v>117</v>
      </c>
      <c r="B44" s="340" t="s">
        <v>118</v>
      </c>
      <c r="C44" s="325"/>
      <c r="D44" s="325"/>
      <c r="E44" s="327"/>
      <c r="F44" s="321" t="s">
        <v>119</v>
      </c>
      <c r="G44" s="322"/>
      <c r="H44" s="340" t="s">
        <v>120</v>
      </c>
      <c r="I44" s="325"/>
      <c r="J44" s="325"/>
      <c r="K44" s="325"/>
      <c r="L44" s="325"/>
      <c r="M44" s="327"/>
      <c r="N44" s="1"/>
      <c r="O44" s="1" t="s">
        <v>121</v>
      </c>
      <c r="P44" s="1"/>
      <c r="Q44" s="1"/>
      <c r="R44" s="1"/>
      <c r="S44" s="1"/>
      <c r="T44" s="1"/>
      <c r="U44" s="1"/>
      <c r="V44" s="1"/>
      <c r="W44" s="1"/>
      <c r="X44" s="1"/>
      <c r="Y44" s="1"/>
      <c r="Z44" s="1"/>
      <c r="AA44" s="1"/>
      <c r="AB44" s="1"/>
      <c r="AC44" s="1"/>
      <c r="AD44" s="1"/>
      <c r="AE44" s="1"/>
      <c r="AF44" s="1"/>
      <c r="AG44" s="1"/>
      <c r="AH44" s="1"/>
      <c r="AI44" s="1"/>
      <c r="AJ44" s="1"/>
      <c r="AK44" s="1"/>
      <c r="AM44" s="1"/>
      <c r="AN44" s="1" t="e">
        <f t="shared" si="3"/>
        <v>#REF!</v>
      </c>
    </row>
    <row r="45" spans="1:40" ht="25.5" customHeight="1" x14ac:dyDescent="0.2">
      <c r="A45" s="336"/>
      <c r="B45" s="334"/>
      <c r="C45" s="338"/>
      <c r="D45" s="338"/>
      <c r="E45" s="331"/>
      <c r="F45" s="15" t="s">
        <v>122</v>
      </c>
      <c r="G45" s="16" t="s">
        <v>123</v>
      </c>
      <c r="H45" s="334"/>
      <c r="I45" s="338"/>
      <c r="J45" s="338"/>
      <c r="K45" s="338"/>
      <c r="L45" s="338"/>
      <c r="M45" s="331"/>
      <c r="N45" s="1"/>
      <c r="O45" s="1" t="s">
        <v>34</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55.25" customHeight="1" x14ac:dyDescent="0.2">
      <c r="A46" s="59" t="s">
        <v>92</v>
      </c>
      <c r="B46" s="370" t="s">
        <v>201</v>
      </c>
      <c r="C46" s="377"/>
      <c r="D46" s="377"/>
      <c r="E46" s="378"/>
      <c r="F46" s="60"/>
      <c r="G46" s="78" t="s">
        <v>186</v>
      </c>
      <c r="H46" s="362"/>
      <c r="I46" s="345"/>
      <c r="J46" s="345"/>
      <c r="K46" s="345"/>
      <c r="L46" s="345"/>
      <c r="M46" s="322"/>
      <c r="N46" s="1"/>
      <c r="O46" s="1"/>
      <c r="P46" s="1"/>
      <c r="Q46" s="1"/>
      <c r="R46" s="1"/>
      <c r="S46" s="1"/>
      <c r="T46" s="1"/>
      <c r="U46" s="1"/>
      <c r="V46" s="1"/>
      <c r="W46" s="1"/>
      <c r="X46" s="1"/>
      <c r="Y46" s="1"/>
      <c r="Z46" s="1"/>
      <c r="AA46" s="1"/>
      <c r="AB46" s="1"/>
      <c r="AC46" s="1"/>
      <c r="AD46" s="1"/>
      <c r="AE46" s="1"/>
      <c r="AF46" s="1"/>
      <c r="AG46" s="1"/>
      <c r="AH46" s="1"/>
      <c r="AI46" s="1"/>
      <c r="AJ46" s="1"/>
      <c r="AK46" s="1"/>
      <c r="AM46" s="1"/>
      <c r="AN46" s="1" t="e">
        <f>AN44+1</f>
        <v>#REF!</v>
      </c>
    </row>
    <row r="47" spans="1:40" ht="165.75" customHeight="1" thickBot="1" x14ac:dyDescent="0.25">
      <c r="A47" s="59" t="s">
        <v>94</v>
      </c>
      <c r="B47" s="370" t="s">
        <v>212</v>
      </c>
      <c r="C47" s="377"/>
      <c r="D47" s="377"/>
      <c r="E47" s="378"/>
      <c r="F47" s="60"/>
      <c r="G47" s="78" t="s">
        <v>186</v>
      </c>
      <c r="H47" s="362"/>
      <c r="I47" s="345"/>
      <c r="J47" s="345"/>
      <c r="K47" s="345"/>
      <c r="L47" s="345"/>
      <c r="M47" s="322"/>
      <c r="N47" s="1"/>
      <c r="O47" s="1"/>
      <c r="P47" s="1"/>
      <c r="Q47" s="1"/>
      <c r="R47" s="1"/>
      <c r="S47" s="1"/>
      <c r="T47" s="1"/>
      <c r="U47" s="1"/>
      <c r="V47" s="1"/>
      <c r="W47" s="1"/>
      <c r="X47" s="1"/>
      <c r="Y47" s="1"/>
      <c r="Z47" s="1"/>
      <c r="AA47" s="1"/>
      <c r="AB47" s="1"/>
      <c r="AC47" s="1"/>
      <c r="AD47" s="1"/>
      <c r="AE47" s="1"/>
      <c r="AF47" s="1"/>
      <c r="AG47" s="1"/>
      <c r="AH47" s="1"/>
      <c r="AI47" s="1"/>
      <c r="AJ47" s="1"/>
      <c r="AK47" s="1"/>
      <c r="AM47" s="1"/>
      <c r="AN47" s="1" t="e">
        <f>AN46+1</f>
        <v>#REF!</v>
      </c>
    </row>
    <row r="48" spans="1:40" ht="170.25" customHeight="1" thickBot="1" x14ac:dyDescent="0.25">
      <c r="A48" s="59" t="s">
        <v>124</v>
      </c>
      <c r="B48" s="370" t="s">
        <v>221</v>
      </c>
      <c r="C48" s="377"/>
      <c r="D48" s="377"/>
      <c r="E48" s="378"/>
      <c r="F48" s="60"/>
      <c r="G48" s="78" t="s">
        <v>186</v>
      </c>
      <c r="H48" s="362"/>
      <c r="I48" s="345"/>
      <c r="J48" s="345"/>
      <c r="K48" s="345"/>
      <c r="L48" s="345"/>
      <c r="M48" s="322"/>
      <c r="N48" s="1"/>
      <c r="O48" s="1"/>
      <c r="P48" s="1"/>
      <c r="Q48" s="1"/>
      <c r="R48" s="1"/>
      <c r="S48" s="1"/>
      <c r="T48" s="1"/>
      <c r="U48" s="1"/>
      <c r="V48" s="1"/>
      <c r="W48" s="1"/>
      <c r="X48" s="1"/>
      <c r="Y48" s="1"/>
      <c r="Z48" s="1"/>
      <c r="AA48" s="1"/>
      <c r="AB48" s="1"/>
      <c r="AC48" s="1"/>
      <c r="AD48" s="1"/>
      <c r="AE48" s="1"/>
      <c r="AF48" s="1"/>
      <c r="AG48" s="1"/>
      <c r="AH48" s="1"/>
      <c r="AI48" s="1"/>
      <c r="AJ48" s="1"/>
      <c r="AK48" s="1"/>
      <c r="AM48" s="1"/>
      <c r="AN48" s="1" t="e">
        <f>#REF!+1</f>
        <v>#REF!</v>
      </c>
    </row>
    <row r="49" spans="1:40" ht="166.5" customHeight="1" thickBot="1" x14ac:dyDescent="0.25">
      <c r="A49" s="59" t="s">
        <v>98</v>
      </c>
      <c r="B49" s="370" t="s">
        <v>236</v>
      </c>
      <c r="C49" s="377"/>
      <c r="D49" s="377"/>
      <c r="E49" s="378"/>
      <c r="F49" s="60"/>
      <c r="G49" s="78" t="s">
        <v>186</v>
      </c>
      <c r="H49" s="362"/>
      <c r="I49" s="345"/>
      <c r="J49" s="345"/>
      <c r="K49" s="345"/>
      <c r="L49" s="345"/>
      <c r="M49" s="322"/>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48.75" customHeight="1" thickBot="1" x14ac:dyDescent="0.25">
      <c r="A50" s="59" t="s">
        <v>125</v>
      </c>
      <c r="B50" s="370"/>
      <c r="C50" s="371"/>
      <c r="D50" s="371"/>
      <c r="E50" s="372"/>
      <c r="F50" s="60"/>
      <c r="G50" s="78"/>
      <c r="H50" s="362"/>
      <c r="I50" s="345"/>
      <c r="J50" s="345"/>
      <c r="K50" s="345"/>
      <c r="L50" s="345"/>
      <c r="M50" s="322"/>
      <c r="N50" s="1"/>
      <c r="O50" s="1"/>
      <c r="P50" s="1"/>
      <c r="Q50" s="1"/>
      <c r="R50" s="1"/>
      <c r="S50" s="1"/>
      <c r="T50" s="1"/>
      <c r="U50" s="1"/>
      <c r="V50" s="1"/>
      <c r="W50" s="1"/>
      <c r="X50" s="1"/>
      <c r="Y50" s="1"/>
      <c r="Z50" s="1"/>
      <c r="AA50" s="1"/>
      <c r="AB50" s="1"/>
      <c r="AC50" s="1"/>
      <c r="AD50" s="1"/>
      <c r="AE50" s="1"/>
      <c r="AF50" s="1"/>
      <c r="AG50" s="1"/>
      <c r="AH50" s="1"/>
      <c r="AI50" s="1"/>
      <c r="AJ50" s="1"/>
      <c r="AK50" s="1"/>
      <c r="AM50" s="1"/>
      <c r="AN50" s="1" t="e">
        <f>#REF!+1</f>
        <v>#REF!</v>
      </c>
    </row>
    <row r="51" spans="1:40" ht="24.75" customHeight="1" x14ac:dyDescent="0.2">
      <c r="A51" s="1"/>
      <c r="B51" s="358"/>
      <c r="C51" s="357"/>
      <c r="D51" s="357"/>
      <c r="E51" s="357"/>
      <c r="F51" s="357"/>
      <c r="G51" s="357"/>
      <c r="H51" s="357"/>
      <c r="I51" s="357"/>
      <c r="J51" s="358"/>
      <c r="K51" s="357"/>
      <c r="L51" s="357"/>
      <c r="M51" s="357"/>
      <c r="N51" s="1"/>
      <c r="O51" s="1"/>
      <c r="P51" s="1"/>
      <c r="Q51" s="1"/>
      <c r="R51" s="1"/>
      <c r="S51" s="1"/>
      <c r="T51" s="1"/>
      <c r="U51" s="1"/>
      <c r="V51" s="1"/>
      <c r="W51" s="1"/>
      <c r="X51" s="1"/>
      <c r="Y51" s="1"/>
      <c r="Z51" s="1"/>
      <c r="AA51" s="1"/>
      <c r="AB51" s="1"/>
      <c r="AC51" s="1"/>
      <c r="AD51" s="1"/>
      <c r="AE51" s="1"/>
      <c r="AF51" s="1"/>
      <c r="AG51" s="1"/>
      <c r="AH51" s="1"/>
      <c r="AI51" s="1"/>
      <c r="AJ51" s="1"/>
      <c r="AK51" s="1"/>
      <c r="AM51" s="1"/>
      <c r="AN51" s="1" t="e">
        <f t="shared" ref="AN51:AN53" si="4">AN50+1</f>
        <v>#REF!</v>
      </c>
    </row>
    <row r="52" spans="1:40" ht="24.75" hidden="1" customHeight="1" x14ac:dyDescent="0.2">
      <c r="A52" s="1"/>
      <c r="B52" s="358"/>
      <c r="C52" s="357"/>
      <c r="D52" s="357"/>
      <c r="E52" s="357"/>
      <c r="F52" s="357"/>
      <c r="G52" s="357"/>
      <c r="H52" s="357"/>
      <c r="I52" s="357"/>
      <c r="J52" s="358"/>
      <c r="K52" s="357"/>
      <c r="L52" s="357"/>
      <c r="M52" s="357"/>
      <c r="N52" s="1"/>
      <c r="O52" s="1"/>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24.75" hidden="1" customHeight="1" x14ac:dyDescent="0.2">
      <c r="A53" s="1"/>
      <c r="B53" s="358"/>
      <c r="C53" s="357"/>
      <c r="D53" s="357"/>
      <c r="E53" s="357"/>
      <c r="F53" s="357"/>
      <c r="G53" s="357"/>
      <c r="H53" s="357"/>
      <c r="I53" s="357"/>
      <c r="J53" s="358"/>
      <c r="K53" s="357"/>
      <c r="L53" s="357"/>
      <c r="M53" s="357"/>
      <c r="N53" s="1"/>
      <c r="O53" s="1"/>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24.75" hidden="1" customHeight="1" x14ac:dyDescent="0.2">
      <c r="A54" s="1"/>
      <c r="B54" s="358"/>
      <c r="C54" s="357"/>
      <c r="D54" s="357"/>
      <c r="E54" s="357"/>
      <c r="F54" s="357"/>
      <c r="G54" s="357"/>
      <c r="H54" s="357"/>
      <c r="I54" s="357"/>
      <c r="J54" s="358"/>
      <c r="K54" s="357"/>
      <c r="L54" s="357"/>
      <c r="M54" s="357"/>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24.75" hidden="1" customHeight="1" x14ac:dyDescent="0.2">
      <c r="A55" s="1"/>
      <c r="B55" s="358"/>
      <c r="C55" s="357"/>
      <c r="D55" s="357"/>
      <c r="E55" s="357"/>
      <c r="F55" s="357"/>
      <c r="G55" s="357"/>
      <c r="H55" s="357"/>
      <c r="I55" s="357"/>
      <c r="J55" s="358"/>
      <c r="K55" s="357"/>
      <c r="L55" s="357"/>
      <c r="M55" s="357"/>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5" hidden="1" customHeight="1" x14ac:dyDescent="0.2">
      <c r="A71" s="1"/>
      <c r="B71" s="1"/>
      <c r="C71" s="1"/>
      <c r="D71" s="1"/>
      <c r="E71" s="1"/>
      <c r="F71" s="363"/>
      <c r="G71" s="364"/>
      <c r="H71" s="364"/>
      <c r="I71" s="62"/>
      <c r="J71" s="1"/>
      <c r="K71" s="63"/>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5" hidden="1" customHeight="1" x14ac:dyDescent="0.2">
      <c r="A72" s="1"/>
      <c r="B72" s="1"/>
      <c r="C72" s="1"/>
      <c r="D72" s="1"/>
      <c r="E72" s="1"/>
      <c r="F72" s="328"/>
      <c r="G72" s="341"/>
      <c r="H72" s="341"/>
      <c r="I72" s="62"/>
      <c r="J72" s="1"/>
      <c r="K72" s="63"/>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5" hidden="1" customHeight="1" x14ac:dyDescent="0.2">
      <c r="A73" s="1"/>
      <c r="B73" s="1"/>
      <c r="C73" s="1"/>
      <c r="D73" s="1"/>
      <c r="E73" s="1"/>
      <c r="F73" s="356"/>
      <c r="G73" s="357"/>
      <c r="H73" s="357"/>
      <c r="I73" s="62"/>
      <c r="J73" s="1"/>
      <c r="K73" s="63"/>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5" hidden="1" customHeight="1" x14ac:dyDescent="0.2">
      <c r="A74" s="1"/>
      <c r="B74" s="1"/>
      <c r="C74" s="1"/>
      <c r="D74" s="1"/>
      <c r="E74" s="1"/>
      <c r="F74" s="363"/>
      <c r="G74" s="364"/>
      <c r="H74" s="364"/>
      <c r="I74" s="1"/>
      <c r="J74" s="1"/>
      <c r="K74" s="63"/>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5" hidden="1" customHeight="1" x14ac:dyDescent="0.2">
      <c r="A75" s="1"/>
      <c r="B75" s="1"/>
      <c r="C75" s="1"/>
      <c r="D75" s="1"/>
      <c r="E75" s="1"/>
      <c r="F75" s="328"/>
      <c r="G75" s="341"/>
      <c r="H75" s="341"/>
      <c r="I75" s="1"/>
      <c r="J75" s="1"/>
      <c r="K75" s="63"/>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5" hidden="1" customHeight="1" x14ac:dyDescent="0.2">
      <c r="A76" s="1"/>
      <c r="B76" s="1"/>
      <c r="C76" s="1"/>
      <c r="D76" s="1"/>
      <c r="E76" s="1"/>
      <c r="F76" s="1"/>
      <c r="G76" s="1"/>
      <c r="H76" s="1"/>
      <c r="I76" s="1"/>
      <c r="J76" s="1"/>
      <c r="K76" s="63"/>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5" hidden="1" customHeight="1" x14ac:dyDescent="0.2">
      <c r="A77" s="1"/>
      <c r="B77" s="1"/>
      <c r="C77" s="1"/>
      <c r="D77" s="1"/>
      <c r="E77" s="1"/>
      <c r="F77" s="1"/>
      <c r="G77" s="1"/>
      <c r="H77" s="1"/>
      <c r="I77" s="1"/>
      <c r="J77" s="1"/>
      <c r="K77" s="63"/>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5" hidden="1" customHeight="1" x14ac:dyDescent="0.2">
      <c r="A78" s="1"/>
      <c r="B78" s="1"/>
      <c r="C78" s="1"/>
      <c r="D78" s="1"/>
      <c r="E78" s="1"/>
      <c r="F78" s="1"/>
      <c r="G78" s="1"/>
      <c r="H78" s="1"/>
      <c r="I78" s="1"/>
      <c r="J78" s="1"/>
      <c r="K78" s="63"/>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5" hidden="1" customHeight="1" x14ac:dyDescent="0.2">
      <c r="A79" s="1"/>
      <c r="B79" s="1"/>
      <c r="C79" s="1"/>
      <c r="D79" s="1"/>
      <c r="E79" s="1"/>
      <c r="F79" s="1"/>
      <c r="G79" s="1"/>
      <c r="H79" s="1"/>
      <c r="I79" s="1"/>
      <c r="J79" s="1"/>
      <c r="K79" s="63"/>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5" hidden="1" customHeight="1" x14ac:dyDescent="0.2">
      <c r="A80" s="1"/>
      <c r="B80" s="1"/>
      <c r="C80" s="1"/>
      <c r="D80" s="1"/>
      <c r="E80" s="1"/>
      <c r="F80" s="1"/>
      <c r="G80" s="1"/>
      <c r="H80" s="1"/>
      <c r="I80" s="1"/>
      <c r="J80" s="1"/>
      <c r="K80" s="63"/>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5" hidden="1" customHeight="1" x14ac:dyDescent="0.2">
      <c r="A81" s="1"/>
      <c r="B81" s="1"/>
      <c r="C81" s="1"/>
      <c r="D81" s="1"/>
      <c r="E81" s="1"/>
      <c r="F81" s="1"/>
      <c r="G81" s="1"/>
      <c r="H81" s="1"/>
      <c r="I81" s="1"/>
      <c r="J81" s="1"/>
      <c r="K81" s="63"/>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5" hidden="1" customHeight="1" x14ac:dyDescent="0.2">
      <c r="A82" s="1"/>
      <c r="B82" s="1"/>
      <c r="C82" s="1"/>
      <c r="D82" s="1"/>
      <c r="E82" s="1"/>
      <c r="F82" s="1"/>
      <c r="G82" s="1"/>
      <c r="H82" s="1"/>
      <c r="I82" s="1"/>
      <c r="J82" s="1"/>
      <c r="K82" s="63"/>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5" hidden="1" customHeight="1" x14ac:dyDescent="0.2">
      <c r="A83" s="1"/>
      <c r="B83" s="1"/>
      <c r="C83" s="1"/>
      <c r="D83" s="1"/>
      <c r="E83" s="1"/>
      <c r="F83" s="1"/>
      <c r="G83" s="1"/>
      <c r="H83" s="1"/>
      <c r="I83" s="1"/>
      <c r="J83" s="1"/>
      <c r="K83" s="63"/>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5" hidden="1" customHeight="1" x14ac:dyDescent="0.2">
      <c r="A84" s="1"/>
      <c r="B84" s="1"/>
      <c r="C84" s="1"/>
      <c r="D84" s="1"/>
      <c r="E84" s="1"/>
      <c r="F84" s="1"/>
      <c r="G84" s="1"/>
      <c r="H84" s="1"/>
      <c r="I84" s="1"/>
      <c r="J84" s="1"/>
      <c r="K84" s="63"/>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5" hidden="1" customHeight="1" x14ac:dyDescent="0.2">
      <c r="A85" s="1"/>
      <c r="B85" s="1"/>
      <c r="C85" s="1"/>
      <c r="D85" s="1"/>
      <c r="E85" s="1"/>
      <c r="F85" s="1"/>
      <c r="G85" s="1"/>
      <c r="H85" s="1"/>
      <c r="I85" s="1"/>
      <c r="J85" s="1"/>
      <c r="K85" s="63"/>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
      <c r="G86" s="1"/>
      <c r="H86" s="1"/>
      <c r="I86" s="1"/>
      <c r="J86" s="1"/>
      <c r="K86" s="63"/>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
      <c r="G87" s="1"/>
      <c r="H87" s="1"/>
      <c r="I87" s="1"/>
      <c r="J87" s="1"/>
      <c r="K87" s="63"/>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
      <c r="G88" s="1"/>
      <c r="H88" s="1"/>
      <c r="I88" s="1"/>
      <c r="J88" s="1"/>
      <c r="K88" s="63"/>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
      <c r="G89" s="1"/>
      <c r="H89" s="1"/>
      <c r="I89" s="1"/>
      <c r="J89" s="1"/>
      <c r="K89" s="63"/>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
      <c r="G90" s="1"/>
      <c r="H90" s="1"/>
      <c r="I90" s="1"/>
      <c r="J90" s="1"/>
      <c r="K90" s="63"/>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3"/>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3"/>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3"/>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3"/>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3"/>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3"/>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3"/>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3"/>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3"/>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sheetData>
  <mergeCells count="84">
    <mergeCell ref="F18:H18"/>
    <mergeCell ref="J18:L18"/>
    <mergeCell ref="F19:H19"/>
    <mergeCell ref="J19:L19"/>
    <mergeCell ref="L24:M24"/>
    <mergeCell ref="L25:M25"/>
    <mergeCell ref="D29:E29"/>
    <mergeCell ref="D30:E30"/>
    <mergeCell ref="A33:M33"/>
    <mergeCell ref="A42:M42"/>
    <mergeCell ref="A44:A45"/>
    <mergeCell ref="F44:G44"/>
    <mergeCell ref="H44:M45"/>
    <mergeCell ref="B52:I52"/>
    <mergeCell ref="F74:H75"/>
    <mergeCell ref="B44:E45"/>
    <mergeCell ref="B46:E46"/>
    <mergeCell ref="B47:E47"/>
    <mergeCell ref="B48:E48"/>
    <mergeCell ref="B49:E49"/>
    <mergeCell ref="B50:E50"/>
    <mergeCell ref="B51:I51"/>
    <mergeCell ref="B53:I53"/>
    <mergeCell ref="B54:I54"/>
    <mergeCell ref="B55:I55"/>
    <mergeCell ref="F71:H72"/>
    <mergeCell ref="F73:H73"/>
    <mergeCell ref="J53:M53"/>
    <mergeCell ref="J54:M54"/>
    <mergeCell ref="J55:M55"/>
    <mergeCell ref="H46:M46"/>
    <mergeCell ref="H47:M47"/>
    <mergeCell ref="H48:M48"/>
    <mergeCell ref="H49:M49"/>
    <mergeCell ref="H50:M50"/>
    <mergeCell ref="J51:M51"/>
    <mergeCell ref="J52:M52"/>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H38">
    <cfRule type="cellIs" dxfId="65" priority="13" operator="between">
      <formula>$L$31</formula>
      <formula>$M$31</formula>
    </cfRule>
  </conditionalFormatting>
  <conditionalFormatting sqref="H38">
    <cfRule type="cellIs" dxfId="64" priority="14" operator="between">
      <formula>$L$30</formula>
      <formula>$M$30</formula>
    </cfRule>
  </conditionalFormatting>
  <conditionalFormatting sqref="H38">
    <cfRule type="cellIs" dxfId="63" priority="15" operator="between">
      <formula>#REF!</formula>
      <formula>$M$29</formula>
    </cfRule>
  </conditionalFormatting>
  <conditionalFormatting sqref="H38">
    <cfRule type="cellIs" dxfId="62" priority="16" operator="between">
      <formula>$K$34</formula>
      <formula>$L$34</formula>
    </cfRule>
  </conditionalFormatting>
  <conditionalFormatting sqref="H38">
    <cfRule type="cellIs" dxfId="61" priority="17" operator="between">
      <formula>$K$32</formula>
      <formula>$L$32</formula>
    </cfRule>
  </conditionalFormatting>
  <conditionalFormatting sqref="H38">
    <cfRule type="cellIs" dxfId="60" priority="18" operator="between">
      <formula>$K$30</formula>
      <formula>$L$30</formula>
    </cfRule>
  </conditionalFormatting>
  <conditionalFormatting sqref="H38">
    <cfRule type="cellIs" dxfId="59" priority="19" operator="between">
      <formula>$K$34</formula>
      <formula>$L$34</formula>
    </cfRule>
  </conditionalFormatting>
  <conditionalFormatting sqref="H38">
    <cfRule type="cellIs" dxfId="58" priority="20" operator="between">
      <formula>$K$32</formula>
      <formula>$L$32</formula>
    </cfRule>
  </conditionalFormatting>
  <conditionalFormatting sqref="H38">
    <cfRule type="cellIs" dxfId="57" priority="21" operator="between">
      <formula>$K$30</formula>
      <formula>$L$30</formula>
    </cfRule>
  </conditionalFormatting>
  <conditionalFormatting sqref="H39">
    <cfRule type="cellIs" dxfId="56" priority="22" operator="between">
      <formula>$L$31</formula>
      <formula>$M$31</formula>
    </cfRule>
  </conditionalFormatting>
  <conditionalFormatting sqref="H39">
    <cfRule type="cellIs" dxfId="55" priority="23" operator="between">
      <formula>$L$30</formula>
      <formula>$M$30</formula>
    </cfRule>
  </conditionalFormatting>
  <conditionalFormatting sqref="H39">
    <cfRule type="cellIs" dxfId="54" priority="24" operator="between">
      <formula>#REF!</formula>
      <formula>$M$29</formula>
    </cfRule>
  </conditionalFormatting>
  <conditionalFormatting sqref="H39">
    <cfRule type="cellIs" dxfId="53" priority="25" operator="between">
      <formula>$K$34</formula>
      <formula>$L$34</formula>
    </cfRule>
  </conditionalFormatting>
  <conditionalFormatting sqref="H39">
    <cfRule type="cellIs" dxfId="52" priority="26" operator="between">
      <formula>$K$32</formula>
      <formula>$L$32</formula>
    </cfRule>
  </conditionalFormatting>
  <conditionalFormatting sqref="H39">
    <cfRule type="cellIs" dxfId="51" priority="27" operator="between">
      <formula>$K$30</formula>
      <formula>$L$30</formula>
    </cfRule>
  </conditionalFormatting>
  <conditionalFormatting sqref="H39">
    <cfRule type="cellIs" dxfId="50" priority="28" operator="between">
      <formula>$K$34</formula>
      <formula>$L$34</formula>
    </cfRule>
  </conditionalFormatting>
  <conditionalFormatting sqref="H39">
    <cfRule type="cellIs" dxfId="49" priority="29" operator="between">
      <formula>$K$32</formula>
      <formula>$L$32</formula>
    </cfRule>
  </conditionalFormatting>
  <conditionalFormatting sqref="H39">
    <cfRule type="cellIs" dxfId="48" priority="30" operator="between">
      <formula>$K$30</formula>
      <formula>$L$30</formula>
    </cfRule>
  </conditionalFormatting>
  <conditionalFormatting sqref="H36">
    <cfRule type="cellIs" dxfId="47" priority="31" operator="between">
      <formula>$L$31</formula>
      <formula>$M$31</formula>
    </cfRule>
  </conditionalFormatting>
  <conditionalFormatting sqref="H36">
    <cfRule type="cellIs" dxfId="46" priority="32" operator="between">
      <formula>$L$30</formula>
      <formula>$M$30</formula>
    </cfRule>
  </conditionalFormatting>
  <conditionalFormatting sqref="H36">
    <cfRule type="cellIs" dxfId="45" priority="33" operator="between">
      <formula>#REF!</formula>
      <formula>$M$29</formula>
    </cfRule>
  </conditionalFormatting>
  <conditionalFormatting sqref="H36">
    <cfRule type="cellIs" dxfId="44" priority="34" operator="between">
      <formula>$K$34</formula>
      <formula>$L$34</formula>
    </cfRule>
  </conditionalFormatting>
  <conditionalFormatting sqref="H36">
    <cfRule type="cellIs" dxfId="43" priority="35" operator="between">
      <formula>$K$32</formula>
      <formula>$L$32</formula>
    </cfRule>
  </conditionalFormatting>
  <conditionalFormatting sqref="H36">
    <cfRule type="cellIs" dxfId="42" priority="36" operator="between">
      <formula>$K$30</formula>
      <formula>$L$30</formula>
    </cfRule>
  </conditionalFormatting>
  <conditionalFormatting sqref="H36">
    <cfRule type="cellIs" dxfId="41" priority="37" operator="between">
      <formula>$K$34</formula>
      <formula>$L$34</formula>
    </cfRule>
  </conditionalFormatting>
  <conditionalFormatting sqref="H36">
    <cfRule type="cellIs" dxfId="40" priority="38" operator="between">
      <formula>$K$32</formula>
      <formula>$L$32</formula>
    </cfRule>
  </conditionalFormatting>
  <conditionalFormatting sqref="H36">
    <cfRule type="cellIs" dxfId="39" priority="39" operator="between">
      <formula>$K$30</formula>
      <formula>$L$30</formula>
    </cfRule>
  </conditionalFormatting>
  <conditionalFormatting sqref="H37">
    <cfRule type="cellIs" dxfId="38" priority="40" operator="between">
      <formula>$L$31</formula>
      <formula>$M$31</formula>
    </cfRule>
  </conditionalFormatting>
  <conditionalFormatting sqref="H37">
    <cfRule type="cellIs" dxfId="37" priority="41" operator="between">
      <formula>$L$30</formula>
      <formula>$M$30</formula>
    </cfRule>
  </conditionalFormatting>
  <conditionalFormatting sqref="H37">
    <cfRule type="cellIs" dxfId="36" priority="42" operator="between">
      <formula>#REF!</formula>
      <formula>$M$29</formula>
    </cfRule>
  </conditionalFormatting>
  <conditionalFormatting sqref="H37">
    <cfRule type="cellIs" dxfId="35" priority="43" operator="between">
      <formula>$K$34</formula>
      <formula>$L$34</formula>
    </cfRule>
  </conditionalFormatting>
  <conditionalFormatting sqref="H37">
    <cfRule type="cellIs" dxfId="34" priority="44" operator="between">
      <formula>$K$32</formula>
      <formula>$L$32</formula>
    </cfRule>
  </conditionalFormatting>
  <conditionalFormatting sqref="H37">
    <cfRule type="cellIs" dxfId="33" priority="45" operator="between">
      <formula>$K$30</formula>
      <formula>$L$30</formula>
    </cfRule>
  </conditionalFormatting>
  <conditionalFormatting sqref="H37">
    <cfRule type="cellIs" dxfId="32" priority="46" operator="between">
      <formula>$K$34</formula>
      <formula>$L$34</formula>
    </cfRule>
  </conditionalFormatting>
  <conditionalFormatting sqref="H37">
    <cfRule type="cellIs" dxfId="31" priority="47" operator="between">
      <formula>$K$32</formula>
      <formula>$L$32</formula>
    </cfRule>
  </conditionalFormatting>
  <conditionalFormatting sqref="H37">
    <cfRule type="cellIs" dxfId="30" priority="48" operator="between">
      <formula>$K$30</formula>
      <formula>$L$30</formula>
    </cfRule>
  </conditionalFormatting>
  <conditionalFormatting sqref="I36">
    <cfRule type="cellIs" dxfId="29" priority="10" operator="between">
      <formula>$L$31</formula>
      <formula>$M$31</formula>
    </cfRule>
  </conditionalFormatting>
  <conditionalFormatting sqref="I36">
    <cfRule type="cellIs" dxfId="28" priority="11" operator="between">
      <formula>$L$30</formula>
      <formula>$M$30</formula>
    </cfRule>
  </conditionalFormatting>
  <conditionalFormatting sqref="I36">
    <cfRule type="cellIs" dxfId="27" priority="12" operator="between">
      <formula>#REF!</formula>
      <formula>$M$29</formula>
    </cfRule>
  </conditionalFormatting>
  <conditionalFormatting sqref="I37">
    <cfRule type="cellIs" dxfId="26" priority="7" operator="between">
      <formula>$L$31</formula>
      <formula>$M$31</formula>
    </cfRule>
  </conditionalFormatting>
  <conditionalFormatting sqref="I37">
    <cfRule type="cellIs" dxfId="25" priority="8" operator="between">
      <formula>$L$30</formula>
      <formula>$M$30</formula>
    </cfRule>
  </conditionalFormatting>
  <conditionalFormatting sqref="I37">
    <cfRule type="cellIs" dxfId="24" priority="9" operator="between">
      <formula>#REF!</formula>
      <formula>$M$29</formula>
    </cfRule>
  </conditionalFormatting>
  <conditionalFormatting sqref="I38">
    <cfRule type="cellIs" dxfId="23" priority="4" operator="between">
      <formula>$L$31</formula>
      <formula>$M$31</formula>
    </cfRule>
  </conditionalFormatting>
  <conditionalFormatting sqref="I38">
    <cfRule type="cellIs" dxfId="22" priority="5" operator="between">
      <formula>$L$30</formula>
      <formula>$M$30</formula>
    </cfRule>
  </conditionalFormatting>
  <conditionalFormatting sqref="I38">
    <cfRule type="cellIs" dxfId="21" priority="6" operator="between">
      <formula>#REF!</formula>
      <formula>$M$29</formula>
    </cfRule>
  </conditionalFormatting>
  <conditionalFormatting sqref="I39">
    <cfRule type="cellIs" dxfId="20" priority="1" operator="between">
      <formula>$L$31</formula>
      <formula>$M$31</formula>
    </cfRule>
  </conditionalFormatting>
  <conditionalFormatting sqref="I39">
    <cfRule type="cellIs" dxfId="19" priority="2" operator="between">
      <formula>$L$30</formula>
      <formula>$M$30</formula>
    </cfRule>
  </conditionalFormatting>
  <conditionalFormatting sqref="I39">
    <cfRule type="cellIs" dxfId="18" priority="3" operator="between">
      <formula>#REF!</formula>
      <formula>$M$29</formula>
    </cfRule>
  </conditionalFormatting>
  <dataValidations count="7">
    <dataValidation type="list" allowBlank="1" showInputMessage="1" showErrorMessage="1" prompt=" - " sqref="C14" xr:uid="{00000000-0002-0000-0600-000000000000}">
      <formula1>$O$42:$O$45</formula1>
    </dataValidation>
    <dataValidation type="list" allowBlank="1" showInputMessage="1" showErrorMessage="1" prompt=" - " sqref="C7" xr:uid="{00000000-0002-0000-0600-000001000000}">
      <formula1>$O$24:$O$37</formula1>
    </dataValidation>
    <dataValidation type="list" allowBlank="1" showInputMessage="1" showErrorMessage="1" prompt=" - " sqref="D24" xr:uid="{00000000-0002-0000-0600-000002000000}">
      <formula1>$O$7:$O$9</formula1>
    </dataValidation>
    <dataValidation type="list" allowBlank="1" showInputMessage="1" showErrorMessage="1" prompt=" - " sqref="L7" xr:uid="{00000000-0002-0000-0600-000003000000}">
      <formula1>$O$18:$O$21</formula1>
    </dataValidation>
    <dataValidation type="list" allowBlank="1" showInputMessage="1" showErrorMessage="1" prompt=" - " sqref="M19:M22 B25 D25 B27" xr:uid="{00000000-0002-0000-0600-000004000000}">
      <formula1>$O$11:$O$16</formula1>
    </dataValidation>
    <dataValidation type="list" allowBlank="1" showInputMessage="1" showErrorMessage="1" prompt=" - " sqref="B24" xr:uid="{00000000-0002-0000-0600-000005000000}">
      <formula1>$O$3:$O$5</formula1>
    </dataValidation>
    <dataValidation type="list" allowBlank="1" showInputMessage="1" showErrorMessage="1" prompt=" - " sqref="C19" xr:uid="{00000000-0002-0000-0600-000006000000}">
      <formula1>#REF!</formula1>
    </dataValidation>
  </dataValidations>
  <pageMargins left="0.70866141732283472" right="0.70866141732283472" top="0.74803149606299213" bottom="0.74803149606299213" header="0" footer="0"/>
  <pageSetup scale="45" orientation="landscape" r:id="rId1"/>
  <rowBreaks count="1" manualBreakCount="1">
    <brk id="32" max="12"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r:uid="{00000000-0002-0000-0600-000007000000}">
          <x14:formula1>
            <xm:f>Listas!$A$37:$A$41</xm:f>
          </x14:formula1>
          <xm:sqref>C9:M9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997"/>
  <sheetViews>
    <sheetView showGridLines="0" view="pageBreakPreview" zoomScale="80" zoomScaleNormal="100" zoomScaleSheetLayoutView="80" workbookViewId="0">
      <selection activeCell="S57" sqref="S57"/>
    </sheetView>
  </sheetViews>
  <sheetFormatPr baseColWidth="10" defaultColWidth="14.42578125" defaultRowHeight="15" customHeight="1" x14ac:dyDescent="0.2"/>
  <cols>
    <col min="1" max="2" width="17.42578125" style="150" customWidth="1"/>
    <col min="3" max="3" width="16.28515625" style="150" customWidth="1"/>
    <col min="4" max="4" width="18" style="150" customWidth="1"/>
    <col min="5" max="5" width="14.7109375" style="150" customWidth="1"/>
    <col min="6" max="6" width="23.7109375" style="150" customWidth="1"/>
    <col min="7" max="7" width="21.42578125" style="150" customWidth="1"/>
    <col min="8" max="8" width="15.28515625" style="150" customWidth="1"/>
    <col min="9" max="10" width="17.7109375" style="150" customWidth="1"/>
    <col min="11" max="11" width="16.7109375" style="150" customWidth="1"/>
    <col min="12" max="12" width="10.7109375" style="150" customWidth="1"/>
    <col min="13" max="13" width="19.85546875" style="150" customWidth="1"/>
    <col min="14" max="14" width="3.5703125" style="150" customWidth="1"/>
    <col min="15" max="15" width="93.7109375" style="150" hidden="1" customWidth="1"/>
    <col min="16" max="37" width="11.42578125" style="150" customWidth="1"/>
    <col min="38" max="38" width="10" style="150" customWidth="1"/>
    <col min="39" max="40" width="11.42578125" style="150" customWidth="1"/>
    <col min="41" max="16384" width="14.42578125" style="150"/>
  </cols>
  <sheetData>
    <row r="1" spans="1:40" ht="25.5" customHeight="1" thickBot="1" x14ac:dyDescent="0.25">
      <c r="A1" s="426"/>
      <c r="B1" s="395"/>
      <c r="C1" s="427" t="s">
        <v>0</v>
      </c>
      <c r="D1" s="394"/>
      <c r="E1" s="394"/>
      <c r="F1" s="394"/>
      <c r="G1" s="394"/>
      <c r="H1" s="394"/>
      <c r="I1" s="394"/>
      <c r="J1" s="395"/>
      <c r="K1" s="428" t="s">
        <v>1</v>
      </c>
      <c r="L1" s="387"/>
      <c r="M1" s="388"/>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M1" s="149"/>
      <c r="AN1" s="149"/>
    </row>
    <row r="2" spans="1:40" ht="25.5" customHeight="1" thickBot="1" x14ac:dyDescent="0.25">
      <c r="A2" s="396"/>
      <c r="B2" s="397"/>
      <c r="C2" s="396"/>
      <c r="D2" s="381"/>
      <c r="E2" s="381"/>
      <c r="F2" s="381"/>
      <c r="G2" s="381"/>
      <c r="H2" s="381"/>
      <c r="I2" s="381"/>
      <c r="J2" s="397"/>
      <c r="K2" s="428" t="s">
        <v>2</v>
      </c>
      <c r="L2" s="387"/>
      <c r="M2" s="388"/>
      <c r="N2" s="149"/>
      <c r="O2" s="151" t="s">
        <v>3</v>
      </c>
      <c r="P2" s="149"/>
      <c r="Q2" s="149"/>
      <c r="R2" s="149"/>
      <c r="S2" s="149"/>
      <c r="T2" s="149"/>
      <c r="U2" s="149"/>
      <c r="V2" s="149"/>
      <c r="W2" s="149"/>
      <c r="X2" s="149"/>
      <c r="Y2" s="149"/>
      <c r="Z2" s="149"/>
      <c r="AA2" s="149"/>
      <c r="AB2" s="149"/>
      <c r="AC2" s="149"/>
      <c r="AD2" s="149"/>
      <c r="AE2" s="149"/>
      <c r="AF2" s="149"/>
      <c r="AG2" s="149"/>
      <c r="AH2" s="149"/>
      <c r="AI2" s="149"/>
      <c r="AJ2" s="149"/>
      <c r="AK2" s="149"/>
      <c r="AM2" s="149"/>
      <c r="AN2" s="149"/>
    </row>
    <row r="3" spans="1:40" ht="25.5" customHeight="1" thickBot="1" x14ac:dyDescent="0.25">
      <c r="A3" s="398"/>
      <c r="B3" s="400"/>
      <c r="C3" s="398"/>
      <c r="D3" s="399"/>
      <c r="E3" s="399"/>
      <c r="F3" s="399"/>
      <c r="G3" s="399"/>
      <c r="H3" s="399"/>
      <c r="I3" s="399"/>
      <c r="J3" s="400"/>
      <c r="K3" s="428" t="s">
        <v>4</v>
      </c>
      <c r="L3" s="387"/>
      <c r="M3" s="388"/>
      <c r="N3" s="149"/>
      <c r="O3" s="149" t="s">
        <v>5</v>
      </c>
      <c r="P3" s="149"/>
      <c r="Q3" s="149"/>
      <c r="R3" s="149"/>
      <c r="S3" s="149"/>
      <c r="T3" s="149"/>
      <c r="U3" s="149"/>
      <c r="V3" s="149"/>
      <c r="W3" s="149"/>
      <c r="X3" s="149"/>
      <c r="Y3" s="149"/>
      <c r="Z3" s="149"/>
      <c r="AA3" s="149"/>
      <c r="AB3" s="149"/>
      <c r="AC3" s="149"/>
      <c r="AD3" s="149"/>
      <c r="AE3" s="149"/>
      <c r="AF3" s="149"/>
      <c r="AG3" s="149"/>
      <c r="AH3" s="149"/>
      <c r="AI3" s="149"/>
      <c r="AJ3" s="149"/>
      <c r="AK3" s="149"/>
      <c r="AM3" s="149"/>
      <c r="AN3" s="149"/>
    </row>
    <row r="4" spans="1:40" ht="14.25" customHeight="1" thickBot="1" x14ac:dyDescent="0.25">
      <c r="A4" s="152"/>
      <c r="B4" s="153"/>
      <c r="C4" s="154"/>
      <c r="D4" s="154"/>
      <c r="E4" s="154"/>
      <c r="F4" s="154"/>
      <c r="G4" s="154"/>
      <c r="H4" s="154"/>
      <c r="I4" s="154"/>
      <c r="J4" s="154"/>
      <c r="K4" s="155"/>
      <c r="L4" s="155"/>
      <c r="M4" s="156"/>
      <c r="N4" s="149"/>
      <c r="O4" s="149" t="s">
        <v>6</v>
      </c>
      <c r="P4" s="149"/>
      <c r="Q4" s="149"/>
      <c r="R4" s="149"/>
      <c r="S4" s="149"/>
      <c r="T4" s="149"/>
      <c r="U4" s="149"/>
      <c r="V4" s="149"/>
      <c r="W4" s="149"/>
      <c r="X4" s="149"/>
      <c r="Y4" s="149"/>
      <c r="Z4" s="149"/>
      <c r="AA4" s="149"/>
      <c r="AB4" s="149"/>
      <c r="AC4" s="149"/>
      <c r="AD4" s="149"/>
      <c r="AE4" s="149"/>
      <c r="AF4" s="149"/>
      <c r="AG4" s="149"/>
      <c r="AH4" s="149"/>
      <c r="AI4" s="149"/>
      <c r="AJ4" s="149"/>
      <c r="AK4" s="149"/>
      <c r="AM4" s="149"/>
      <c r="AN4" s="149"/>
    </row>
    <row r="5" spans="1:40" ht="13.5" customHeight="1" thickBot="1" x14ac:dyDescent="0.25">
      <c r="A5" s="405" t="s">
        <v>7</v>
      </c>
      <c r="B5" s="387"/>
      <c r="C5" s="387"/>
      <c r="D5" s="387"/>
      <c r="E5" s="387"/>
      <c r="F5" s="387"/>
      <c r="G5" s="387"/>
      <c r="H5" s="387"/>
      <c r="I5" s="387"/>
      <c r="J5" s="387"/>
      <c r="K5" s="387"/>
      <c r="L5" s="387"/>
      <c r="M5" s="388"/>
      <c r="N5" s="149"/>
      <c r="O5" s="149" t="s">
        <v>8</v>
      </c>
      <c r="P5" s="149"/>
      <c r="Q5" s="149"/>
      <c r="R5" s="149"/>
      <c r="S5" s="149"/>
      <c r="T5" s="149"/>
      <c r="U5" s="149"/>
      <c r="V5" s="149"/>
      <c r="W5" s="149"/>
      <c r="X5" s="149"/>
      <c r="Y5" s="149"/>
      <c r="Z5" s="149"/>
      <c r="AA5" s="149"/>
      <c r="AB5" s="149"/>
      <c r="AC5" s="149"/>
      <c r="AD5" s="149"/>
      <c r="AE5" s="149"/>
      <c r="AF5" s="149"/>
      <c r="AG5" s="149"/>
      <c r="AH5" s="149"/>
      <c r="AI5" s="149"/>
      <c r="AJ5" s="149"/>
      <c r="AK5" s="149"/>
      <c r="AM5" s="149"/>
      <c r="AN5" s="149"/>
    </row>
    <row r="6" spans="1:40" ht="13.5" customHeight="1" thickBot="1" x14ac:dyDescent="0.25">
      <c r="A6" s="157"/>
      <c r="B6" s="158"/>
      <c r="C6" s="158"/>
      <c r="D6" s="158"/>
      <c r="E6" s="158"/>
      <c r="F6" s="158"/>
      <c r="G6" s="158"/>
      <c r="H6" s="158"/>
      <c r="I6" s="158"/>
      <c r="J6" s="158"/>
      <c r="K6" s="158"/>
      <c r="L6" s="158"/>
      <c r="M6" s="159"/>
      <c r="N6" s="149"/>
      <c r="O6" s="151" t="s">
        <v>9</v>
      </c>
      <c r="P6" s="149"/>
      <c r="Q6" s="149"/>
      <c r="R6" s="149"/>
      <c r="S6" s="149"/>
      <c r="T6" s="149"/>
      <c r="U6" s="149"/>
      <c r="V6" s="149"/>
      <c r="W6" s="149"/>
      <c r="X6" s="149"/>
      <c r="Y6" s="149"/>
      <c r="Z6" s="149"/>
      <c r="AA6" s="149"/>
      <c r="AB6" s="149"/>
      <c r="AC6" s="149"/>
      <c r="AD6" s="149"/>
      <c r="AE6" s="149"/>
      <c r="AF6" s="149"/>
      <c r="AG6" s="149"/>
      <c r="AH6" s="149"/>
      <c r="AI6" s="149"/>
      <c r="AJ6" s="149"/>
      <c r="AK6" s="149"/>
      <c r="AM6" s="149"/>
      <c r="AN6" s="149"/>
    </row>
    <row r="7" spans="1:40" ht="30" customHeight="1" thickBot="1" x14ac:dyDescent="0.25">
      <c r="A7" s="408" t="s">
        <v>10</v>
      </c>
      <c r="B7" s="388"/>
      <c r="C7" s="421" t="s">
        <v>11</v>
      </c>
      <c r="D7" s="387"/>
      <c r="E7" s="387"/>
      <c r="F7" s="387"/>
      <c r="G7" s="387"/>
      <c r="H7" s="388"/>
      <c r="I7" s="408" t="s">
        <v>12</v>
      </c>
      <c r="J7" s="387"/>
      <c r="K7" s="388"/>
      <c r="L7" s="425" t="s">
        <v>13</v>
      </c>
      <c r="M7" s="388"/>
      <c r="N7" s="149"/>
      <c r="O7" s="149" t="s">
        <v>14</v>
      </c>
      <c r="P7" s="149"/>
      <c r="Q7" s="149"/>
      <c r="R7" s="149"/>
      <c r="S7" s="149"/>
      <c r="T7" s="149"/>
      <c r="U7" s="149"/>
      <c r="V7" s="149"/>
      <c r="W7" s="149"/>
      <c r="X7" s="149"/>
      <c r="Y7" s="149"/>
      <c r="Z7" s="149"/>
      <c r="AA7" s="149"/>
      <c r="AB7" s="149"/>
      <c r="AC7" s="149"/>
      <c r="AD7" s="149"/>
      <c r="AE7" s="149"/>
      <c r="AF7" s="149"/>
      <c r="AG7" s="149"/>
      <c r="AH7" s="149"/>
      <c r="AI7" s="149"/>
      <c r="AJ7" s="149"/>
      <c r="AK7" s="149"/>
      <c r="AM7" s="149"/>
      <c r="AN7" s="149"/>
    </row>
    <row r="8" spans="1:40" ht="30" customHeight="1" thickBot="1" x14ac:dyDescent="0.25">
      <c r="A8" s="408" t="s">
        <v>15</v>
      </c>
      <c r="B8" s="388"/>
      <c r="C8" s="421" t="s">
        <v>16</v>
      </c>
      <c r="D8" s="387"/>
      <c r="E8" s="387"/>
      <c r="F8" s="387"/>
      <c r="G8" s="387"/>
      <c r="H8" s="387"/>
      <c r="I8" s="387"/>
      <c r="J8" s="387"/>
      <c r="K8" s="387"/>
      <c r="L8" s="387"/>
      <c r="M8" s="388"/>
      <c r="N8" s="149"/>
      <c r="O8" s="149" t="s">
        <v>17</v>
      </c>
      <c r="P8" s="149"/>
      <c r="Q8" s="149"/>
      <c r="R8" s="149"/>
      <c r="S8" s="149"/>
      <c r="T8" s="149"/>
      <c r="U8" s="149"/>
      <c r="V8" s="149"/>
      <c r="W8" s="149"/>
      <c r="X8" s="149"/>
      <c r="Y8" s="149"/>
      <c r="Z8" s="149"/>
      <c r="AA8" s="149"/>
      <c r="AB8" s="149"/>
      <c r="AC8" s="149"/>
      <c r="AD8" s="149"/>
      <c r="AE8" s="149"/>
      <c r="AF8" s="149"/>
      <c r="AG8" s="149"/>
      <c r="AH8" s="149"/>
      <c r="AI8" s="149"/>
      <c r="AJ8" s="149"/>
      <c r="AK8" s="149"/>
      <c r="AM8" s="149"/>
      <c r="AN8" s="149"/>
    </row>
    <row r="9" spans="1:40" ht="30" customHeight="1" thickBot="1" x14ac:dyDescent="0.25">
      <c r="A9" s="408" t="s">
        <v>18</v>
      </c>
      <c r="B9" s="388"/>
      <c r="C9" s="421" t="s">
        <v>179</v>
      </c>
      <c r="D9" s="387"/>
      <c r="E9" s="387"/>
      <c r="F9" s="387"/>
      <c r="G9" s="387"/>
      <c r="H9" s="387"/>
      <c r="I9" s="387"/>
      <c r="J9" s="387"/>
      <c r="K9" s="387"/>
      <c r="L9" s="387"/>
      <c r="M9" s="388"/>
      <c r="N9" s="149"/>
      <c r="O9" s="149" t="s">
        <v>20</v>
      </c>
      <c r="P9" s="160"/>
      <c r="Q9" s="149"/>
      <c r="R9" s="149"/>
      <c r="S9" s="149"/>
      <c r="T9" s="149"/>
      <c r="U9" s="149"/>
      <c r="V9" s="149"/>
      <c r="W9" s="149"/>
      <c r="X9" s="149"/>
      <c r="Y9" s="149"/>
      <c r="Z9" s="149"/>
      <c r="AA9" s="149"/>
      <c r="AB9" s="149"/>
      <c r="AC9" s="149"/>
      <c r="AD9" s="149"/>
      <c r="AE9" s="149"/>
      <c r="AF9" s="149"/>
      <c r="AG9" s="149"/>
      <c r="AH9" s="149"/>
      <c r="AI9" s="149"/>
      <c r="AJ9" s="149"/>
      <c r="AK9" s="149"/>
      <c r="AM9" s="149"/>
      <c r="AN9" s="149"/>
    </row>
    <row r="10" spans="1:40" ht="13.5" customHeight="1" thickBot="1" x14ac:dyDescent="0.25">
      <c r="A10" s="161"/>
      <c r="B10" s="149"/>
      <c r="C10" s="149"/>
      <c r="D10" s="149"/>
      <c r="E10" s="149"/>
      <c r="F10" s="149"/>
      <c r="G10" s="149"/>
      <c r="H10" s="149"/>
      <c r="I10" s="149"/>
      <c r="J10" s="149"/>
      <c r="K10" s="149"/>
      <c r="L10" s="149"/>
      <c r="M10" s="162"/>
      <c r="N10" s="149"/>
      <c r="O10" s="151" t="s">
        <v>21</v>
      </c>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M10" s="149"/>
      <c r="AN10" s="149"/>
    </row>
    <row r="11" spans="1:40" ht="30" customHeight="1" thickBot="1" x14ac:dyDescent="0.25">
      <c r="A11" s="408" t="s">
        <v>22</v>
      </c>
      <c r="B11" s="388"/>
      <c r="C11" s="421" t="s">
        <v>165</v>
      </c>
      <c r="D11" s="387"/>
      <c r="E11" s="387"/>
      <c r="F11" s="387"/>
      <c r="G11" s="387"/>
      <c r="H11" s="387"/>
      <c r="I11" s="387"/>
      <c r="J11" s="387"/>
      <c r="K11" s="163" t="s">
        <v>24</v>
      </c>
      <c r="L11" s="425" t="s">
        <v>166</v>
      </c>
      <c r="M11" s="388"/>
      <c r="N11" s="149"/>
      <c r="O11" s="149" t="s">
        <v>26</v>
      </c>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M11" s="149"/>
      <c r="AN11" s="149"/>
    </row>
    <row r="12" spans="1:40" ht="42" customHeight="1" thickBot="1" x14ac:dyDescent="0.25">
      <c r="A12" s="408" t="s">
        <v>27</v>
      </c>
      <c r="B12" s="388"/>
      <c r="C12" s="421" t="s">
        <v>167</v>
      </c>
      <c r="D12" s="387"/>
      <c r="E12" s="387"/>
      <c r="F12" s="387"/>
      <c r="G12" s="387"/>
      <c r="H12" s="387"/>
      <c r="I12" s="387"/>
      <c r="J12" s="387"/>
      <c r="K12" s="387"/>
      <c r="L12" s="387"/>
      <c r="M12" s="388"/>
      <c r="N12" s="149"/>
      <c r="O12" s="149" t="s">
        <v>29</v>
      </c>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M12" s="149"/>
      <c r="AN12" s="149"/>
    </row>
    <row r="13" spans="1:40" ht="43.5" customHeight="1" thickBot="1" x14ac:dyDescent="0.25">
      <c r="A13" s="408" t="s">
        <v>30</v>
      </c>
      <c r="B13" s="388"/>
      <c r="C13" s="421" t="s">
        <v>168</v>
      </c>
      <c r="D13" s="387"/>
      <c r="E13" s="387"/>
      <c r="F13" s="387"/>
      <c r="G13" s="387"/>
      <c r="H13" s="387"/>
      <c r="I13" s="387"/>
      <c r="J13" s="387"/>
      <c r="K13" s="387"/>
      <c r="L13" s="387"/>
      <c r="M13" s="388"/>
      <c r="N13" s="149"/>
      <c r="O13" s="149" t="s">
        <v>32</v>
      </c>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M13" s="149"/>
      <c r="AN13" s="149"/>
    </row>
    <row r="14" spans="1:40" ht="30" customHeight="1" thickBot="1" x14ac:dyDescent="0.25">
      <c r="A14" s="408" t="s">
        <v>33</v>
      </c>
      <c r="B14" s="388"/>
      <c r="C14" s="421" t="s">
        <v>34</v>
      </c>
      <c r="D14" s="387"/>
      <c r="E14" s="387"/>
      <c r="F14" s="387"/>
      <c r="G14" s="387"/>
      <c r="H14" s="387"/>
      <c r="I14" s="387"/>
      <c r="J14" s="387"/>
      <c r="K14" s="387"/>
      <c r="L14" s="387"/>
      <c r="M14" s="388"/>
      <c r="N14" s="149"/>
      <c r="O14" s="149" t="s">
        <v>35</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M14" s="149"/>
      <c r="AN14" s="149"/>
    </row>
    <row r="15" spans="1:40" ht="30" customHeight="1" thickBot="1" x14ac:dyDescent="0.25">
      <c r="A15" s="408" t="s">
        <v>36</v>
      </c>
      <c r="B15" s="388"/>
      <c r="C15" s="422" t="s">
        <v>183</v>
      </c>
      <c r="D15" s="423"/>
      <c r="E15" s="423"/>
      <c r="F15" s="423"/>
      <c r="G15" s="423"/>
      <c r="H15" s="423"/>
      <c r="I15" s="423"/>
      <c r="J15" s="423"/>
      <c r="K15" s="423"/>
      <c r="L15" s="423"/>
      <c r="M15" s="424"/>
      <c r="N15" s="149"/>
      <c r="O15" s="149" t="s">
        <v>37</v>
      </c>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M15" s="149"/>
      <c r="AN15" s="149"/>
    </row>
    <row r="16" spans="1:40" ht="13.5" customHeight="1" thickBot="1" x14ac:dyDescent="0.25">
      <c r="A16" s="161"/>
      <c r="B16" s="149"/>
      <c r="C16" s="149"/>
      <c r="D16" s="149"/>
      <c r="E16" s="149"/>
      <c r="F16" s="149"/>
      <c r="G16" s="149"/>
      <c r="H16" s="149"/>
      <c r="I16" s="149"/>
      <c r="J16" s="149"/>
      <c r="K16" s="149"/>
      <c r="L16" s="149"/>
      <c r="M16" s="162"/>
      <c r="N16" s="149"/>
      <c r="O16" s="149" t="s">
        <v>38</v>
      </c>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M16" s="149"/>
      <c r="AN16" s="149"/>
    </row>
    <row r="17" spans="1:40" ht="17.25" customHeight="1" thickBot="1" x14ac:dyDescent="0.25">
      <c r="A17" s="393" t="s">
        <v>39</v>
      </c>
      <c r="B17" s="395"/>
      <c r="C17" s="393" t="s">
        <v>40</v>
      </c>
      <c r="D17" s="395"/>
      <c r="E17" s="393" t="s">
        <v>41</v>
      </c>
      <c r="F17" s="394"/>
      <c r="G17" s="394"/>
      <c r="H17" s="394"/>
      <c r="I17" s="394"/>
      <c r="J17" s="394"/>
      <c r="K17" s="394"/>
      <c r="L17" s="394"/>
      <c r="M17" s="395"/>
      <c r="N17" s="149"/>
      <c r="O17" s="151" t="s">
        <v>42</v>
      </c>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M17" s="149"/>
      <c r="AN17" s="149"/>
    </row>
    <row r="18" spans="1:40" ht="53.25" customHeight="1" thickBot="1" x14ac:dyDescent="0.25">
      <c r="A18" s="398"/>
      <c r="B18" s="400"/>
      <c r="C18" s="398"/>
      <c r="D18" s="400"/>
      <c r="E18" s="164" t="s">
        <v>43</v>
      </c>
      <c r="F18" s="408" t="s">
        <v>44</v>
      </c>
      <c r="G18" s="387"/>
      <c r="H18" s="388"/>
      <c r="I18" s="165" t="s">
        <v>45</v>
      </c>
      <c r="J18" s="408" t="s">
        <v>169</v>
      </c>
      <c r="K18" s="387"/>
      <c r="L18" s="388"/>
      <c r="M18" s="164" t="s">
        <v>46</v>
      </c>
      <c r="N18" s="149"/>
      <c r="O18" s="149" t="s">
        <v>47</v>
      </c>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M18" s="149"/>
      <c r="AN18" s="149"/>
    </row>
    <row r="19" spans="1:40" ht="99.75" customHeight="1" thickBot="1" x14ac:dyDescent="0.25">
      <c r="A19" s="419" t="s">
        <v>170</v>
      </c>
      <c r="B19" s="395"/>
      <c r="C19" s="420" t="s">
        <v>49</v>
      </c>
      <c r="D19" s="395"/>
      <c r="E19" s="166">
        <v>1</v>
      </c>
      <c r="F19" s="416" t="s">
        <v>171</v>
      </c>
      <c r="G19" s="387"/>
      <c r="H19" s="388"/>
      <c r="I19" s="167" t="s">
        <v>51</v>
      </c>
      <c r="J19" s="413" t="s">
        <v>172</v>
      </c>
      <c r="K19" s="414"/>
      <c r="L19" s="415"/>
      <c r="M19" s="168" t="s">
        <v>32</v>
      </c>
      <c r="N19" s="149"/>
      <c r="O19" s="149" t="s">
        <v>53</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M19" s="149"/>
      <c r="AN19" s="149"/>
    </row>
    <row r="20" spans="1:40" ht="99.75" customHeight="1" thickBot="1" x14ac:dyDescent="0.25">
      <c r="A20" s="396"/>
      <c r="B20" s="397"/>
      <c r="C20" s="396"/>
      <c r="D20" s="397"/>
      <c r="E20" s="166">
        <v>2</v>
      </c>
      <c r="F20" s="416" t="s">
        <v>173</v>
      </c>
      <c r="G20" s="387"/>
      <c r="H20" s="388"/>
      <c r="I20" s="167" t="s">
        <v>51</v>
      </c>
      <c r="J20" s="413" t="s">
        <v>172</v>
      </c>
      <c r="K20" s="414"/>
      <c r="L20" s="415"/>
      <c r="M20" s="168" t="s">
        <v>32</v>
      </c>
      <c r="N20" s="149"/>
      <c r="O20" s="149" t="s">
        <v>13</v>
      </c>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M20" s="149"/>
      <c r="AN20" s="149"/>
    </row>
    <row r="21" spans="1:40" ht="30" customHeight="1" thickBot="1" x14ac:dyDescent="0.25">
      <c r="A21" s="396"/>
      <c r="B21" s="397"/>
      <c r="C21" s="396"/>
      <c r="D21" s="397"/>
      <c r="E21" s="166"/>
      <c r="F21" s="416"/>
      <c r="G21" s="387"/>
      <c r="H21" s="388"/>
      <c r="I21" s="167"/>
      <c r="J21" s="417"/>
      <c r="K21" s="387"/>
      <c r="L21" s="388"/>
      <c r="M21" s="168"/>
      <c r="N21" s="149"/>
      <c r="O21" s="149" t="s">
        <v>55</v>
      </c>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M21" s="149"/>
      <c r="AN21" s="149"/>
    </row>
    <row r="22" spans="1:40" ht="30" customHeight="1" thickBot="1" x14ac:dyDescent="0.25">
      <c r="A22" s="398"/>
      <c r="B22" s="400"/>
      <c r="C22" s="398"/>
      <c r="D22" s="400"/>
      <c r="E22" s="166"/>
      <c r="F22" s="416"/>
      <c r="G22" s="387"/>
      <c r="H22" s="388"/>
      <c r="I22" s="167"/>
      <c r="J22" s="417"/>
      <c r="K22" s="387"/>
      <c r="L22" s="388"/>
      <c r="M22" s="168"/>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M22" s="149"/>
      <c r="AN22" s="149"/>
    </row>
    <row r="23" spans="1:40" ht="13.5" customHeight="1" thickBot="1" x14ac:dyDescent="0.25">
      <c r="A23" s="161"/>
      <c r="B23" s="149"/>
      <c r="C23" s="149"/>
      <c r="D23" s="149"/>
      <c r="E23" s="149"/>
      <c r="F23" s="149"/>
      <c r="G23" s="149"/>
      <c r="H23" s="149"/>
      <c r="I23" s="149"/>
      <c r="J23" s="149"/>
      <c r="K23" s="149"/>
      <c r="L23" s="149"/>
      <c r="M23" s="162"/>
      <c r="N23" s="149"/>
      <c r="O23" s="151" t="s">
        <v>56</v>
      </c>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M23" s="149"/>
      <c r="AN23" s="149">
        <v>2002</v>
      </c>
    </row>
    <row r="24" spans="1:40" ht="45.75" customHeight="1" thickBot="1" x14ac:dyDescent="0.25">
      <c r="A24" s="164" t="s">
        <v>57</v>
      </c>
      <c r="B24" s="169" t="s">
        <v>8</v>
      </c>
      <c r="C24" s="170" t="s">
        <v>58</v>
      </c>
      <c r="D24" s="169" t="s">
        <v>17</v>
      </c>
      <c r="E24" s="164" t="s">
        <v>59</v>
      </c>
      <c r="F24" s="171">
        <v>1</v>
      </c>
      <c r="G24" s="164" t="s">
        <v>174</v>
      </c>
      <c r="H24" s="172">
        <v>1</v>
      </c>
      <c r="I24" s="164" t="s">
        <v>61</v>
      </c>
      <c r="J24" s="173">
        <v>43511</v>
      </c>
      <c r="K24" s="164" t="s">
        <v>62</v>
      </c>
      <c r="L24" s="418" t="s">
        <v>175</v>
      </c>
      <c r="M24" s="388"/>
      <c r="N24" s="149"/>
      <c r="O24" s="174" t="s">
        <v>63</v>
      </c>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M24" s="149"/>
      <c r="AN24" s="149">
        <f>AN23+1</f>
        <v>2003</v>
      </c>
    </row>
    <row r="25" spans="1:40" ht="16.5" customHeight="1" thickBot="1" x14ac:dyDescent="0.25">
      <c r="A25" s="406" t="s">
        <v>64</v>
      </c>
      <c r="B25" s="409" t="s">
        <v>32</v>
      </c>
      <c r="C25" s="406" t="s">
        <v>65</v>
      </c>
      <c r="D25" s="409" t="s">
        <v>32</v>
      </c>
      <c r="E25" s="406" t="s">
        <v>66</v>
      </c>
      <c r="F25" s="175" t="s">
        <v>67</v>
      </c>
      <c r="G25" s="176">
        <v>2020</v>
      </c>
      <c r="H25" s="176">
        <v>2021</v>
      </c>
      <c r="I25" s="176">
        <v>2022</v>
      </c>
      <c r="J25" s="176">
        <v>2023</v>
      </c>
      <c r="K25" s="176">
        <v>2024</v>
      </c>
      <c r="L25" s="411" t="s">
        <v>68</v>
      </c>
      <c r="M25" s="388"/>
      <c r="N25" s="149"/>
      <c r="O25" s="174" t="s">
        <v>69</v>
      </c>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M25" s="149"/>
      <c r="AN25" s="149"/>
    </row>
    <row r="26" spans="1:40" ht="30" customHeight="1" thickBot="1" x14ac:dyDescent="0.25">
      <c r="A26" s="407"/>
      <c r="B26" s="399"/>
      <c r="C26" s="407"/>
      <c r="D26" s="399"/>
      <c r="E26" s="410"/>
      <c r="F26" s="177" t="s">
        <v>70</v>
      </c>
      <c r="G26" s="172">
        <v>0.04</v>
      </c>
      <c r="H26" s="172">
        <v>0.04</v>
      </c>
      <c r="I26" s="172">
        <v>0.04</v>
      </c>
      <c r="J26" s="172">
        <v>0.04</v>
      </c>
      <c r="K26" s="172">
        <v>0.04</v>
      </c>
      <c r="L26" s="412">
        <f t="shared" ref="L26:L27" si="0">SUM(G26:K26)</f>
        <v>0.2</v>
      </c>
      <c r="M26" s="388"/>
      <c r="N26" s="149"/>
      <c r="O26" s="174" t="s">
        <v>71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M26" s="149"/>
      <c r="AN26" s="149"/>
    </row>
    <row r="27" spans="1:40" ht="30" customHeight="1" thickBot="1" x14ac:dyDescent="0.25">
      <c r="A27" s="178"/>
      <c r="B27" s="179"/>
      <c r="C27" s="180"/>
      <c r="D27" s="180"/>
      <c r="E27" s="407"/>
      <c r="F27" s="181" t="s">
        <v>72</v>
      </c>
      <c r="G27" s="172">
        <v>0.04</v>
      </c>
      <c r="H27" s="172">
        <v>0.04</v>
      </c>
      <c r="I27" s="172">
        <v>0.04</v>
      </c>
      <c r="J27" s="172">
        <v>0.04</v>
      </c>
      <c r="K27" s="172">
        <v>0.04</v>
      </c>
      <c r="L27" s="412">
        <f t="shared" si="0"/>
        <v>0.2</v>
      </c>
      <c r="M27" s="388"/>
      <c r="N27" s="149"/>
      <c r="O27" s="174" t="s">
        <v>73</v>
      </c>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M27" s="149"/>
      <c r="AN27" s="149"/>
    </row>
    <row r="28" spans="1:40" ht="13.5" customHeight="1" thickBot="1" x14ac:dyDescent="0.25">
      <c r="A28" s="161"/>
      <c r="B28" s="149"/>
      <c r="C28" s="149"/>
      <c r="D28" s="149"/>
      <c r="E28" s="149"/>
      <c r="F28" s="149"/>
      <c r="G28" s="149"/>
      <c r="H28" s="149"/>
      <c r="I28" s="149"/>
      <c r="J28" s="149"/>
      <c r="K28" s="149"/>
      <c r="L28" s="149"/>
      <c r="M28" s="162"/>
      <c r="N28" s="149"/>
      <c r="O28" s="174" t="s">
        <v>74</v>
      </c>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M28" s="149"/>
      <c r="AN28" s="149" t="e">
        <f>#REF!+1</f>
        <v>#REF!</v>
      </c>
    </row>
    <row r="29" spans="1:40" ht="24.75" customHeight="1" thickBot="1" x14ac:dyDescent="0.25">
      <c r="A29" s="393" t="s">
        <v>75</v>
      </c>
      <c r="B29" s="394"/>
      <c r="C29" s="395"/>
      <c r="D29" s="401" t="s">
        <v>76</v>
      </c>
      <c r="E29" s="395"/>
      <c r="F29" s="182">
        <v>0.95</v>
      </c>
      <c r="G29" s="183" t="s">
        <v>77</v>
      </c>
      <c r="H29" s="184">
        <v>1</v>
      </c>
      <c r="I29" s="402" t="s">
        <v>176</v>
      </c>
      <c r="J29" s="394"/>
      <c r="K29" s="394"/>
      <c r="L29" s="394"/>
      <c r="M29" s="395"/>
      <c r="N29" s="149"/>
      <c r="O29" s="174" t="s">
        <v>79</v>
      </c>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M29" s="149"/>
      <c r="AN29" s="149" t="e">
        <f>AN28+1</f>
        <v>#REF!</v>
      </c>
    </row>
    <row r="30" spans="1:40" ht="24.75" customHeight="1" thickBot="1" x14ac:dyDescent="0.25">
      <c r="A30" s="396"/>
      <c r="B30" s="381"/>
      <c r="C30" s="397"/>
      <c r="D30" s="403" t="s">
        <v>80</v>
      </c>
      <c r="E30" s="395"/>
      <c r="F30" s="185">
        <v>0.9</v>
      </c>
      <c r="G30" s="186" t="s">
        <v>77</v>
      </c>
      <c r="H30" s="187">
        <v>0.94989999999999997</v>
      </c>
      <c r="I30" s="396"/>
      <c r="J30" s="381"/>
      <c r="K30" s="381"/>
      <c r="L30" s="381"/>
      <c r="M30" s="397"/>
      <c r="N30" s="149"/>
      <c r="O30" s="174" t="s">
        <v>81</v>
      </c>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M30" s="149"/>
      <c r="AN30" s="149" t="e">
        <f t="shared" ref="AN30:AN32" si="1">#REF!+1</f>
        <v>#REF!</v>
      </c>
    </row>
    <row r="31" spans="1:40" ht="24.75" customHeight="1" thickBot="1" x14ac:dyDescent="0.25">
      <c r="A31" s="398"/>
      <c r="B31" s="399"/>
      <c r="C31" s="400"/>
      <c r="D31" s="404" t="s">
        <v>82</v>
      </c>
      <c r="E31" s="388"/>
      <c r="F31" s="188">
        <v>0.85</v>
      </c>
      <c r="G31" s="189" t="s">
        <v>77</v>
      </c>
      <c r="H31" s="190">
        <v>0.89990000000000003</v>
      </c>
      <c r="I31" s="398"/>
      <c r="J31" s="399"/>
      <c r="K31" s="399"/>
      <c r="L31" s="399"/>
      <c r="M31" s="400"/>
      <c r="N31" s="149"/>
      <c r="O31" s="174" t="s">
        <v>177</v>
      </c>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M31" s="149"/>
      <c r="AN31" s="149" t="e">
        <f t="shared" si="1"/>
        <v>#REF!</v>
      </c>
    </row>
    <row r="32" spans="1:40" ht="13.5" customHeight="1" thickBot="1" x14ac:dyDescent="0.25">
      <c r="A32" s="161"/>
      <c r="B32" s="149"/>
      <c r="C32" s="149"/>
      <c r="D32" s="149"/>
      <c r="E32" s="149"/>
      <c r="F32" s="149"/>
      <c r="G32" s="149"/>
      <c r="H32" s="149"/>
      <c r="I32" s="149"/>
      <c r="J32" s="149"/>
      <c r="K32" s="149"/>
      <c r="L32" s="149"/>
      <c r="M32" s="162"/>
      <c r="N32" s="149"/>
      <c r="O32" s="174" t="s">
        <v>84</v>
      </c>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M32" s="149"/>
      <c r="AN32" s="149" t="e">
        <f t="shared" si="1"/>
        <v>#REF!</v>
      </c>
    </row>
    <row r="33" spans="1:40" ht="13.5" customHeight="1" thickBot="1" x14ac:dyDescent="0.25">
      <c r="A33" s="405" t="s">
        <v>85</v>
      </c>
      <c r="B33" s="387"/>
      <c r="C33" s="387"/>
      <c r="D33" s="387"/>
      <c r="E33" s="387"/>
      <c r="F33" s="387"/>
      <c r="G33" s="387"/>
      <c r="H33" s="387"/>
      <c r="I33" s="387"/>
      <c r="J33" s="387"/>
      <c r="K33" s="387"/>
      <c r="L33" s="387"/>
      <c r="M33" s="388"/>
      <c r="N33" s="149"/>
      <c r="O33" s="174" t="s">
        <v>11</v>
      </c>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M33" s="149"/>
      <c r="AN33" s="149" t="e">
        <f t="shared" ref="AN33:AN34" si="2">AN32+1</f>
        <v>#REF!</v>
      </c>
    </row>
    <row r="34" spans="1:40" ht="13.5" customHeight="1" thickBot="1" x14ac:dyDescent="0.25">
      <c r="A34" s="161"/>
      <c r="B34" s="149"/>
      <c r="C34" s="149"/>
      <c r="D34" s="149"/>
      <c r="E34" s="149"/>
      <c r="F34" s="149"/>
      <c r="G34" s="149"/>
      <c r="H34" s="149"/>
      <c r="I34" s="149"/>
      <c r="J34" s="149"/>
      <c r="K34" s="149"/>
      <c r="L34" s="149"/>
      <c r="M34" s="162"/>
      <c r="N34" s="149"/>
      <c r="O34" s="174" t="s">
        <v>86</v>
      </c>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M34" s="149"/>
      <c r="AN34" s="149" t="e">
        <f t="shared" si="2"/>
        <v>#REF!</v>
      </c>
    </row>
    <row r="35" spans="1:40" ht="101.25" customHeight="1" thickBot="1" x14ac:dyDescent="0.25">
      <c r="A35" s="191"/>
      <c r="D35" s="263" t="s">
        <v>213</v>
      </c>
      <c r="E35" s="223" t="s">
        <v>88</v>
      </c>
      <c r="F35" s="223" t="str">
        <f>F19</f>
        <v>Número de reportes e informes contables trimestrales presentados oportunamente a través del CHIP a la CGN</v>
      </c>
      <c r="G35" s="223" t="str">
        <f>F20</f>
        <v>Número de reportes e informes contables trimestrales  solicitados por la CGN - Resolución 706 de 2016</v>
      </c>
      <c r="H35" s="264" t="s">
        <v>207</v>
      </c>
      <c r="I35" s="265" t="s">
        <v>208</v>
      </c>
      <c r="J35" s="149"/>
      <c r="K35" s="149"/>
      <c r="L35" s="149"/>
      <c r="M35" s="192"/>
      <c r="N35" s="149"/>
      <c r="O35" s="174" t="s">
        <v>91</v>
      </c>
      <c r="P35" s="149"/>
      <c r="Q35" s="149"/>
      <c r="R35" s="149"/>
      <c r="S35" s="149"/>
      <c r="T35" s="149"/>
      <c r="U35" s="149"/>
      <c r="V35" s="149"/>
      <c r="W35" s="149"/>
      <c r="X35" s="149"/>
      <c r="Y35" s="149"/>
      <c r="Z35" s="149"/>
      <c r="AA35" s="149"/>
      <c r="AB35" s="149"/>
      <c r="AC35" s="149"/>
      <c r="AD35" s="149"/>
      <c r="AE35" s="149"/>
      <c r="AF35" s="149"/>
      <c r="AG35" s="149"/>
      <c r="AH35" s="149"/>
      <c r="AJ35" s="149"/>
      <c r="AK35" s="149"/>
      <c r="AL35" s="149"/>
      <c r="AM35" s="149"/>
      <c r="AN35" s="149"/>
    </row>
    <row r="36" spans="1:40" ht="27" customHeight="1" x14ac:dyDescent="0.2">
      <c r="A36" s="191"/>
      <c r="D36" s="224" t="s">
        <v>92</v>
      </c>
      <c r="E36" s="225">
        <v>1</v>
      </c>
      <c r="F36" s="226">
        <v>7</v>
      </c>
      <c r="G36" s="226">
        <v>7</v>
      </c>
      <c r="H36" s="227">
        <f>F36/G36</f>
        <v>1</v>
      </c>
      <c r="I36" s="228">
        <f>H36</f>
        <v>1</v>
      </c>
      <c r="J36" s="149"/>
      <c r="K36" s="193"/>
      <c r="L36" s="149"/>
      <c r="M36" s="192"/>
      <c r="N36" s="149"/>
      <c r="O36" s="174" t="s">
        <v>93</v>
      </c>
      <c r="P36" s="149"/>
      <c r="Q36" s="149"/>
      <c r="R36" s="149"/>
      <c r="S36" s="149"/>
      <c r="T36" s="149"/>
      <c r="U36" s="149"/>
      <c r="V36" s="149"/>
      <c r="W36" s="149"/>
      <c r="X36" s="149"/>
      <c r="Y36" s="149"/>
      <c r="Z36" s="149"/>
      <c r="AA36" s="149"/>
      <c r="AB36" s="149"/>
      <c r="AC36" s="149"/>
      <c r="AD36" s="149"/>
      <c r="AE36" s="149"/>
      <c r="AF36" s="149"/>
      <c r="AG36" s="149"/>
      <c r="AH36" s="149"/>
      <c r="AJ36" s="149"/>
      <c r="AK36" s="149"/>
      <c r="AL36" s="149"/>
      <c r="AM36" s="149"/>
      <c r="AN36" s="149"/>
    </row>
    <row r="37" spans="1:40" ht="27" customHeight="1" x14ac:dyDescent="0.2">
      <c r="A37" s="191"/>
      <c r="D37" s="229" t="s">
        <v>94</v>
      </c>
      <c r="E37" s="194">
        <v>1</v>
      </c>
      <c r="F37" s="195">
        <v>5</v>
      </c>
      <c r="G37" s="195">
        <v>5</v>
      </c>
      <c r="H37" s="196">
        <f t="shared" ref="H37" si="3">+F37/G37</f>
        <v>1</v>
      </c>
      <c r="I37" s="230">
        <f>(I36+H37)/2</f>
        <v>1</v>
      </c>
      <c r="J37" s="149"/>
      <c r="K37" s="149"/>
      <c r="L37" s="149"/>
      <c r="M37" s="192"/>
      <c r="N37" s="149"/>
      <c r="O37" s="174" t="s">
        <v>95</v>
      </c>
      <c r="P37" s="149"/>
      <c r="Q37" s="149"/>
      <c r="R37" s="149"/>
      <c r="S37" s="149"/>
      <c r="T37" s="149"/>
      <c r="U37" s="149"/>
      <c r="V37" s="149"/>
      <c r="W37" s="149"/>
      <c r="X37" s="149"/>
      <c r="Y37" s="149"/>
      <c r="Z37" s="149"/>
      <c r="AA37" s="149"/>
      <c r="AB37" s="149"/>
      <c r="AC37" s="149"/>
      <c r="AD37" s="149"/>
      <c r="AE37" s="149"/>
      <c r="AF37" s="149"/>
      <c r="AG37" s="149"/>
      <c r="AH37" s="149"/>
      <c r="AJ37" s="149"/>
      <c r="AK37" s="149"/>
      <c r="AL37" s="149"/>
      <c r="AM37" s="149"/>
      <c r="AN37" s="149"/>
    </row>
    <row r="38" spans="1:40" ht="27" customHeight="1" x14ac:dyDescent="0.2">
      <c r="A38" s="191"/>
      <c r="D38" s="229" t="s">
        <v>96</v>
      </c>
      <c r="E38" s="194">
        <v>1</v>
      </c>
      <c r="F38" s="195">
        <v>5</v>
      </c>
      <c r="G38" s="195">
        <v>5</v>
      </c>
      <c r="H38" s="196">
        <f t="shared" ref="H38" si="4">+F38/G38</f>
        <v>1</v>
      </c>
      <c r="I38" s="230">
        <f>(I37+H38)/2</f>
        <v>1</v>
      </c>
      <c r="J38" s="149"/>
      <c r="K38" s="149"/>
      <c r="L38" s="149"/>
      <c r="M38" s="192"/>
      <c r="N38" s="149"/>
      <c r="O38" s="151" t="s">
        <v>97</v>
      </c>
      <c r="P38" s="149"/>
      <c r="Q38" s="149"/>
      <c r="R38" s="149"/>
      <c r="S38" s="149"/>
      <c r="T38" s="149"/>
      <c r="U38" s="149"/>
      <c r="V38" s="149"/>
      <c r="W38" s="149"/>
      <c r="X38" s="149"/>
      <c r="Y38" s="149"/>
      <c r="Z38" s="149"/>
      <c r="AA38" s="149"/>
      <c r="AB38" s="149"/>
      <c r="AC38" s="149"/>
      <c r="AD38" s="149"/>
      <c r="AE38" s="149"/>
      <c r="AF38" s="149"/>
      <c r="AG38" s="149"/>
      <c r="AH38" s="149"/>
      <c r="AJ38" s="149"/>
      <c r="AK38" s="149"/>
      <c r="AL38" s="149"/>
      <c r="AM38" s="149"/>
      <c r="AN38" s="149"/>
    </row>
    <row r="39" spans="1:40" ht="27" customHeight="1" thickBot="1" x14ac:dyDescent="0.25">
      <c r="A39" s="191"/>
      <c r="D39" s="231" t="s">
        <v>98</v>
      </c>
      <c r="E39" s="232">
        <v>1</v>
      </c>
      <c r="F39" s="233">
        <v>5</v>
      </c>
      <c r="G39" s="233">
        <v>5</v>
      </c>
      <c r="H39" s="234">
        <f t="shared" ref="H39" si="5">+F39/G39</f>
        <v>1</v>
      </c>
      <c r="I39" s="235">
        <f>(I38+H39)/2</f>
        <v>1</v>
      </c>
      <c r="J39" s="149"/>
      <c r="K39" s="149"/>
      <c r="L39" s="149"/>
      <c r="M39" s="192"/>
      <c r="N39" s="149"/>
      <c r="O39" s="197" t="s">
        <v>99</v>
      </c>
      <c r="P39" s="149"/>
      <c r="Q39" s="149"/>
      <c r="R39" s="149"/>
      <c r="S39" s="149"/>
      <c r="T39" s="149"/>
      <c r="U39" s="149"/>
      <c r="V39" s="149"/>
      <c r="W39" s="149"/>
      <c r="X39" s="149"/>
      <c r="Y39" s="149"/>
      <c r="Z39" s="149"/>
      <c r="AA39" s="149"/>
      <c r="AB39" s="149"/>
      <c r="AC39" s="149"/>
      <c r="AD39" s="149"/>
      <c r="AE39" s="149"/>
      <c r="AF39" s="149"/>
      <c r="AG39" s="149"/>
      <c r="AH39" s="149"/>
      <c r="AJ39" s="149"/>
      <c r="AK39" s="149"/>
      <c r="AL39" s="149"/>
      <c r="AM39" s="149"/>
      <c r="AN39" s="149"/>
    </row>
    <row r="40" spans="1:40" ht="12.75" customHeight="1" x14ac:dyDescent="0.2">
      <c r="A40" s="161"/>
      <c r="B40" s="149"/>
      <c r="C40" s="149"/>
      <c r="D40" s="149"/>
      <c r="E40" s="149"/>
      <c r="F40" s="149"/>
      <c r="G40" s="149"/>
      <c r="H40" s="149"/>
      <c r="I40" s="149"/>
      <c r="J40" s="149"/>
      <c r="K40" s="149"/>
      <c r="L40" s="149"/>
      <c r="M40" s="162"/>
      <c r="N40" s="149"/>
      <c r="O40" s="197" t="s">
        <v>19</v>
      </c>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M40" s="149"/>
      <c r="AN40" s="149"/>
    </row>
    <row r="41" spans="1:40" ht="22.5" customHeight="1" x14ac:dyDescent="0.2">
      <c r="A41" s="161"/>
      <c r="B41" s="149"/>
      <c r="C41" s="149"/>
      <c r="D41" s="149"/>
      <c r="E41" s="149"/>
      <c r="F41" s="149"/>
      <c r="G41" s="149"/>
      <c r="H41" s="149"/>
      <c r="I41" s="149"/>
      <c r="J41" s="149"/>
      <c r="K41" s="149"/>
      <c r="L41" s="149"/>
      <c r="M41" s="162"/>
      <c r="N41" s="149"/>
      <c r="O41" s="197" t="s">
        <v>100</v>
      </c>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M41" s="149"/>
      <c r="AN41" s="149" t="e">
        <f>#REF!+1</f>
        <v>#REF!</v>
      </c>
    </row>
    <row r="42" spans="1:40" ht="22.5" customHeight="1" x14ac:dyDescent="0.2">
      <c r="A42" s="161"/>
      <c r="B42" s="149"/>
      <c r="C42" s="149"/>
      <c r="D42" s="149"/>
      <c r="E42" s="149"/>
      <c r="F42" s="149"/>
      <c r="G42" s="149"/>
      <c r="H42" s="149"/>
      <c r="I42" s="149"/>
      <c r="J42" s="149"/>
      <c r="K42" s="149"/>
      <c r="L42" s="149"/>
      <c r="M42" s="162"/>
      <c r="N42" s="149"/>
      <c r="O42" s="197" t="s">
        <v>101</v>
      </c>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M42" s="149"/>
      <c r="AN42" s="149"/>
    </row>
    <row r="43" spans="1:40" ht="22.5" customHeight="1" x14ac:dyDescent="0.2">
      <c r="A43" s="161"/>
      <c r="B43" s="149"/>
      <c r="C43" s="149"/>
      <c r="D43" s="149"/>
      <c r="E43" s="149"/>
      <c r="F43" s="149"/>
      <c r="G43" s="149"/>
      <c r="H43" s="149"/>
      <c r="I43" s="149"/>
      <c r="J43" s="149"/>
      <c r="K43" s="149"/>
      <c r="L43" s="149"/>
      <c r="M43" s="162"/>
      <c r="N43" s="149"/>
      <c r="O43" s="149" t="s">
        <v>102</v>
      </c>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M43" s="149"/>
      <c r="AN43" s="149"/>
    </row>
    <row r="44" spans="1:40" ht="22.5" customHeight="1" x14ac:dyDescent="0.2">
      <c r="A44" s="161"/>
      <c r="B44" s="149"/>
      <c r="C44" s="149"/>
      <c r="D44" s="149"/>
      <c r="E44" s="149"/>
      <c r="F44" s="149"/>
      <c r="G44" s="149"/>
      <c r="H44" s="149"/>
      <c r="I44" s="149"/>
      <c r="J44" s="149"/>
      <c r="K44" s="149"/>
      <c r="L44" s="149"/>
      <c r="M44" s="162"/>
      <c r="N44" s="149"/>
      <c r="O44" s="149" t="s">
        <v>103</v>
      </c>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M44" s="149"/>
      <c r="AN44" s="149"/>
    </row>
    <row r="45" spans="1:40" ht="22.5" customHeight="1" x14ac:dyDescent="0.2">
      <c r="A45" s="161"/>
      <c r="B45" s="149"/>
      <c r="C45" s="149"/>
      <c r="D45" s="149"/>
      <c r="E45" s="149"/>
      <c r="F45" s="149"/>
      <c r="G45" s="149"/>
      <c r="H45" s="149"/>
      <c r="I45" s="149"/>
      <c r="J45" s="149"/>
      <c r="K45" s="149"/>
      <c r="L45" s="149"/>
      <c r="M45" s="162"/>
      <c r="N45" s="149"/>
      <c r="O45" s="151" t="s">
        <v>104</v>
      </c>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M45" s="149"/>
      <c r="AN45" s="149"/>
    </row>
    <row r="46" spans="1:40" ht="22.5" customHeight="1" x14ac:dyDescent="0.2">
      <c r="A46" s="161"/>
      <c r="B46" s="149"/>
      <c r="C46" s="149"/>
      <c r="D46" s="149"/>
      <c r="E46" s="149"/>
      <c r="F46" s="149"/>
      <c r="G46" s="149"/>
      <c r="H46" s="149"/>
      <c r="I46" s="149"/>
      <c r="J46" s="149"/>
      <c r="K46" s="149"/>
      <c r="L46" s="149"/>
      <c r="M46" s="162"/>
      <c r="N46" s="149"/>
      <c r="O46" s="149" t="s">
        <v>105</v>
      </c>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M46" s="149"/>
      <c r="AN46" s="149"/>
    </row>
    <row r="47" spans="1:40" ht="22.5" customHeight="1" x14ac:dyDescent="0.2">
      <c r="A47" s="161"/>
      <c r="B47" s="149"/>
      <c r="C47" s="149"/>
      <c r="D47" s="149"/>
      <c r="E47" s="149"/>
      <c r="F47" s="149"/>
      <c r="G47" s="149"/>
      <c r="H47" s="149"/>
      <c r="I47" s="149"/>
      <c r="J47" s="149"/>
      <c r="K47" s="149"/>
      <c r="L47" s="149"/>
      <c r="M47" s="162"/>
      <c r="N47" s="149"/>
      <c r="O47" s="149" t="s">
        <v>51</v>
      </c>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M47" s="149"/>
      <c r="AN47" s="149"/>
    </row>
    <row r="48" spans="1:40" ht="22.5" customHeight="1" x14ac:dyDescent="0.2">
      <c r="A48" s="161"/>
      <c r="B48" s="149"/>
      <c r="C48" s="149"/>
      <c r="D48" s="149"/>
      <c r="E48" s="149"/>
      <c r="F48" s="149"/>
      <c r="G48" s="149"/>
      <c r="H48" s="149"/>
      <c r="I48" s="149"/>
      <c r="J48" s="149"/>
      <c r="K48" s="149"/>
      <c r="L48" s="149"/>
      <c r="M48" s="162"/>
      <c r="N48" s="149"/>
      <c r="O48" s="149" t="s">
        <v>49</v>
      </c>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M48" s="149"/>
      <c r="AN48" s="149"/>
    </row>
    <row r="49" spans="1:40" ht="22.5" customHeight="1" x14ac:dyDescent="0.2">
      <c r="A49" s="161"/>
      <c r="B49" s="149"/>
      <c r="C49" s="149"/>
      <c r="D49" s="149"/>
      <c r="E49" s="149"/>
      <c r="F49" s="149"/>
      <c r="G49" s="149"/>
      <c r="H49" s="149"/>
      <c r="I49" s="149"/>
      <c r="J49" s="149"/>
      <c r="K49" s="149"/>
      <c r="L49" s="149"/>
      <c r="M49" s="162"/>
      <c r="N49" s="149"/>
      <c r="O49" s="149" t="s">
        <v>106</v>
      </c>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M49" s="149"/>
      <c r="AN49" s="149"/>
    </row>
    <row r="50" spans="1:40" ht="22.5" customHeight="1" x14ac:dyDescent="0.2">
      <c r="A50" s="161"/>
      <c r="B50" s="149"/>
      <c r="C50" s="149"/>
      <c r="D50" s="149"/>
      <c r="E50" s="149"/>
      <c r="F50" s="149"/>
      <c r="G50" s="149"/>
      <c r="H50" s="149"/>
      <c r="I50" s="149"/>
      <c r="J50" s="149"/>
      <c r="K50" s="149"/>
      <c r="L50" s="149"/>
      <c r="M50" s="162"/>
      <c r="N50" s="149"/>
      <c r="O50" s="149" t="s">
        <v>107</v>
      </c>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M50" s="149"/>
      <c r="AN50" s="149" t="e">
        <f>AN41+1</f>
        <v>#REF!</v>
      </c>
    </row>
    <row r="51" spans="1:40" ht="22.5" customHeight="1" x14ac:dyDescent="0.2">
      <c r="A51" s="161"/>
      <c r="B51" s="149"/>
      <c r="C51" s="149"/>
      <c r="D51" s="149"/>
      <c r="E51" s="149"/>
      <c r="F51" s="149"/>
      <c r="G51" s="149"/>
      <c r="H51" s="149"/>
      <c r="I51" s="149"/>
      <c r="J51" s="149"/>
      <c r="K51" s="149"/>
      <c r="L51" s="149"/>
      <c r="M51" s="162"/>
      <c r="N51" s="149"/>
      <c r="O51" s="149" t="s">
        <v>108</v>
      </c>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M51" s="149"/>
      <c r="AN51" s="149" t="e">
        <f t="shared" ref="AN51:AN53" si="6">AN50+1</f>
        <v>#REF!</v>
      </c>
    </row>
    <row r="52" spans="1:40" ht="22.5" customHeight="1" x14ac:dyDescent="0.2">
      <c r="A52" s="161"/>
      <c r="B52" s="149"/>
      <c r="C52" s="149"/>
      <c r="D52" s="149"/>
      <c r="E52" s="149"/>
      <c r="F52" s="149"/>
      <c r="G52" s="149"/>
      <c r="H52" s="149"/>
      <c r="I52" s="149"/>
      <c r="J52" s="149"/>
      <c r="K52" s="149"/>
      <c r="L52" s="149"/>
      <c r="M52" s="162"/>
      <c r="N52" s="149"/>
      <c r="O52" s="149" t="s">
        <v>109</v>
      </c>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M52" s="149"/>
      <c r="AN52" s="149" t="e">
        <f t="shared" si="6"/>
        <v>#REF!</v>
      </c>
    </row>
    <row r="53" spans="1:40" ht="22.5" customHeight="1" thickBot="1" x14ac:dyDescent="0.25">
      <c r="A53" s="161"/>
      <c r="B53" s="149"/>
      <c r="C53" s="149"/>
      <c r="D53" s="149"/>
      <c r="E53" s="149"/>
      <c r="F53" s="149"/>
      <c r="G53" s="149"/>
      <c r="H53" s="149"/>
      <c r="I53" s="149"/>
      <c r="J53" s="149"/>
      <c r="K53" s="149"/>
      <c r="L53" s="149"/>
      <c r="M53" s="162"/>
      <c r="N53" s="149"/>
      <c r="O53" s="149" t="s">
        <v>178</v>
      </c>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M53" s="149"/>
      <c r="AN53" s="149" t="e">
        <f t="shared" si="6"/>
        <v>#REF!</v>
      </c>
    </row>
    <row r="54" spans="1:40" ht="13.5" customHeight="1" thickBot="1" x14ac:dyDescent="0.25">
      <c r="A54" s="405" t="s">
        <v>114</v>
      </c>
      <c r="B54" s="387"/>
      <c r="C54" s="387"/>
      <c r="D54" s="387"/>
      <c r="E54" s="387"/>
      <c r="F54" s="387"/>
      <c r="G54" s="387"/>
      <c r="H54" s="387"/>
      <c r="I54" s="387"/>
      <c r="J54" s="387"/>
      <c r="K54" s="387"/>
      <c r="L54" s="387"/>
      <c r="M54" s="388"/>
      <c r="N54" s="149"/>
      <c r="O54" s="149" t="s">
        <v>115</v>
      </c>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M54" s="149"/>
      <c r="AN54" s="149" t="e">
        <f>#REF!+1</f>
        <v>#REF!</v>
      </c>
    </row>
    <row r="55" spans="1:40" ht="13.5" customHeight="1" thickBot="1" x14ac:dyDescent="0.25">
      <c r="A55" s="161"/>
      <c r="B55" s="149"/>
      <c r="C55" s="149"/>
      <c r="D55" s="149"/>
      <c r="E55" s="149"/>
      <c r="F55" s="149"/>
      <c r="G55" s="149"/>
      <c r="H55" s="149"/>
      <c r="I55" s="149"/>
      <c r="J55" s="149"/>
      <c r="K55" s="149"/>
      <c r="L55" s="149"/>
      <c r="M55" s="162"/>
      <c r="N55" s="149"/>
      <c r="O55" s="149" t="s">
        <v>116</v>
      </c>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M55" s="149"/>
      <c r="AN55" s="149" t="e">
        <f t="shared" ref="AN55:AN56" si="7">AN54+1</f>
        <v>#REF!</v>
      </c>
    </row>
    <row r="56" spans="1:40" ht="25.5" customHeight="1" thickBot="1" x14ac:dyDescent="0.25">
      <c r="A56" s="406" t="s">
        <v>117</v>
      </c>
      <c r="B56" s="393" t="s">
        <v>118</v>
      </c>
      <c r="C56" s="394"/>
      <c r="D56" s="394"/>
      <c r="E56" s="395"/>
      <c r="F56" s="408" t="s">
        <v>119</v>
      </c>
      <c r="G56" s="388"/>
      <c r="H56" s="393" t="s">
        <v>120</v>
      </c>
      <c r="I56" s="394"/>
      <c r="J56" s="394"/>
      <c r="K56" s="394"/>
      <c r="L56" s="394"/>
      <c r="M56" s="395"/>
      <c r="N56" s="149"/>
      <c r="O56" s="149" t="s">
        <v>121</v>
      </c>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M56" s="149"/>
      <c r="AN56" s="149" t="e">
        <f t="shared" si="7"/>
        <v>#REF!</v>
      </c>
    </row>
    <row r="57" spans="1:40" ht="25.5" customHeight="1" thickBot="1" x14ac:dyDescent="0.25">
      <c r="A57" s="407"/>
      <c r="B57" s="398"/>
      <c r="C57" s="399"/>
      <c r="D57" s="399"/>
      <c r="E57" s="400"/>
      <c r="F57" s="164" t="s">
        <v>122</v>
      </c>
      <c r="G57" s="165" t="s">
        <v>123</v>
      </c>
      <c r="H57" s="398"/>
      <c r="I57" s="399"/>
      <c r="J57" s="399"/>
      <c r="K57" s="399"/>
      <c r="L57" s="399"/>
      <c r="M57" s="400"/>
      <c r="N57" s="149"/>
      <c r="O57" s="149" t="s">
        <v>34</v>
      </c>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M57" s="149"/>
      <c r="AN57" s="149"/>
    </row>
    <row r="58" spans="1:40" ht="108.75" customHeight="1" thickBot="1" x14ac:dyDescent="0.25">
      <c r="A58" s="198" t="s">
        <v>92</v>
      </c>
      <c r="B58" s="389" t="s">
        <v>204</v>
      </c>
      <c r="C58" s="390"/>
      <c r="D58" s="390"/>
      <c r="E58" s="391"/>
      <c r="F58" s="199"/>
      <c r="G58" s="204" t="s">
        <v>186</v>
      </c>
      <c r="H58" s="392"/>
      <c r="I58" s="387"/>
      <c r="J58" s="387"/>
      <c r="K58" s="387"/>
      <c r="L58" s="387"/>
      <c r="M58" s="388"/>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M58" s="149"/>
      <c r="AN58" s="149" t="e">
        <f>AN56+1</f>
        <v>#REF!</v>
      </c>
    </row>
    <row r="59" spans="1:40" ht="75.75" customHeight="1" thickBot="1" x14ac:dyDescent="0.25">
      <c r="A59" s="198" t="s">
        <v>94</v>
      </c>
      <c r="B59" s="389" t="s">
        <v>214</v>
      </c>
      <c r="C59" s="390"/>
      <c r="D59" s="390"/>
      <c r="E59" s="391"/>
      <c r="F59" s="200"/>
      <c r="G59" s="204" t="s">
        <v>186</v>
      </c>
      <c r="H59" s="392"/>
      <c r="I59" s="387"/>
      <c r="J59" s="387"/>
      <c r="K59" s="387"/>
      <c r="L59" s="387"/>
      <c r="M59" s="388"/>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M59" s="149"/>
      <c r="AN59" s="149" t="e">
        <f>AN58+1</f>
        <v>#REF!</v>
      </c>
    </row>
    <row r="60" spans="1:40" ht="74.25" customHeight="1" thickBot="1" x14ac:dyDescent="0.25">
      <c r="A60" s="198" t="s">
        <v>124</v>
      </c>
      <c r="B60" s="389" t="s">
        <v>225</v>
      </c>
      <c r="C60" s="390"/>
      <c r="D60" s="390"/>
      <c r="E60" s="391"/>
      <c r="F60" s="200"/>
      <c r="G60" s="204" t="s">
        <v>186</v>
      </c>
      <c r="H60" s="392"/>
      <c r="I60" s="387"/>
      <c r="J60" s="387"/>
      <c r="K60" s="387"/>
      <c r="L60" s="387"/>
      <c r="M60" s="388"/>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M60" s="149"/>
      <c r="AN60" s="149" t="e">
        <f>#REF!+1</f>
        <v>#REF!</v>
      </c>
    </row>
    <row r="61" spans="1:40" ht="80.25" customHeight="1" thickBot="1" x14ac:dyDescent="0.25">
      <c r="A61" s="198" t="s">
        <v>98</v>
      </c>
      <c r="B61" s="389" t="s">
        <v>224</v>
      </c>
      <c r="C61" s="390"/>
      <c r="D61" s="390"/>
      <c r="E61" s="391"/>
      <c r="F61" s="200"/>
      <c r="G61" s="204" t="s">
        <v>186</v>
      </c>
      <c r="H61" s="392"/>
      <c r="I61" s="387"/>
      <c r="J61" s="387"/>
      <c r="K61" s="387"/>
      <c r="L61" s="387"/>
      <c r="M61" s="388"/>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M61" s="149"/>
      <c r="AN61" s="149" t="e">
        <f>AN60+1</f>
        <v>#REF!</v>
      </c>
    </row>
    <row r="62" spans="1:40" ht="51.75" customHeight="1" thickBot="1" x14ac:dyDescent="0.3">
      <c r="A62" s="198" t="s">
        <v>125</v>
      </c>
      <c r="B62" s="383">
        <v>1</v>
      </c>
      <c r="C62" s="384"/>
      <c r="D62" s="384"/>
      <c r="E62" s="385"/>
      <c r="F62" s="200"/>
      <c r="G62" s="201"/>
      <c r="H62" s="386"/>
      <c r="I62" s="387"/>
      <c r="J62" s="387"/>
      <c r="K62" s="387"/>
      <c r="L62" s="387"/>
      <c r="M62" s="388"/>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M62" s="149"/>
      <c r="AN62" s="149" t="e">
        <f>#REF!+1</f>
        <v>#REF!</v>
      </c>
    </row>
    <row r="63" spans="1:40" ht="24.75" customHeight="1" x14ac:dyDescent="0.2">
      <c r="A63" s="149"/>
      <c r="B63" s="382"/>
      <c r="C63" s="380"/>
      <c r="D63" s="380"/>
      <c r="E63" s="380"/>
      <c r="F63" s="380"/>
      <c r="G63" s="380"/>
      <c r="H63" s="380"/>
      <c r="I63" s="380"/>
      <c r="J63" s="382"/>
      <c r="K63" s="380"/>
      <c r="L63" s="380"/>
      <c r="M63" s="380"/>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M63" s="149"/>
      <c r="AN63" s="149" t="e">
        <f t="shared" ref="AN63:AN65" si="8">AN62+1</f>
        <v>#REF!</v>
      </c>
    </row>
    <row r="64" spans="1:40" ht="24.75" hidden="1" customHeight="1" x14ac:dyDescent="0.2">
      <c r="A64" s="149"/>
      <c r="B64" s="382"/>
      <c r="C64" s="380"/>
      <c r="D64" s="380"/>
      <c r="E64" s="380"/>
      <c r="F64" s="380"/>
      <c r="G64" s="380"/>
      <c r="H64" s="380"/>
      <c r="I64" s="380"/>
      <c r="J64" s="382"/>
      <c r="K64" s="380"/>
      <c r="L64" s="380"/>
      <c r="M64" s="380"/>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M64" s="149"/>
      <c r="AN64" s="149" t="e">
        <f t="shared" si="8"/>
        <v>#REF!</v>
      </c>
    </row>
    <row r="65" spans="1:40" ht="24.75" hidden="1" customHeight="1" x14ac:dyDescent="0.2">
      <c r="A65" s="149"/>
      <c r="B65" s="382"/>
      <c r="C65" s="380"/>
      <c r="D65" s="380"/>
      <c r="E65" s="380"/>
      <c r="F65" s="380"/>
      <c r="G65" s="380"/>
      <c r="H65" s="380"/>
      <c r="I65" s="380"/>
      <c r="J65" s="382"/>
      <c r="K65" s="380"/>
      <c r="L65" s="380"/>
      <c r="M65" s="380"/>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M65" s="149"/>
      <c r="AN65" s="149" t="e">
        <f t="shared" si="8"/>
        <v>#REF!</v>
      </c>
    </row>
    <row r="66" spans="1:40" ht="24.75" hidden="1" customHeight="1" x14ac:dyDescent="0.2">
      <c r="A66" s="149"/>
      <c r="B66" s="382"/>
      <c r="C66" s="380"/>
      <c r="D66" s="380"/>
      <c r="E66" s="380"/>
      <c r="F66" s="380"/>
      <c r="G66" s="380"/>
      <c r="H66" s="380"/>
      <c r="I66" s="380"/>
      <c r="J66" s="382"/>
      <c r="K66" s="380"/>
      <c r="L66" s="380"/>
      <c r="M66" s="380"/>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M66" s="149"/>
      <c r="AN66" s="149"/>
    </row>
    <row r="67" spans="1:40" ht="24.75" hidden="1" customHeight="1" x14ac:dyDescent="0.2">
      <c r="A67" s="149"/>
      <c r="B67" s="382"/>
      <c r="C67" s="380"/>
      <c r="D67" s="380"/>
      <c r="E67" s="380"/>
      <c r="F67" s="380"/>
      <c r="G67" s="380"/>
      <c r="H67" s="380"/>
      <c r="I67" s="380"/>
      <c r="J67" s="382"/>
      <c r="K67" s="380"/>
      <c r="L67" s="380"/>
      <c r="M67" s="380"/>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M67" s="149"/>
      <c r="AN67" s="149"/>
    </row>
    <row r="68" spans="1:40" ht="12.75" hidden="1" customHeight="1" x14ac:dyDescent="0.2">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M68" s="149"/>
      <c r="AN68" s="149"/>
    </row>
    <row r="69" spans="1:40" ht="12.75" customHeight="1" x14ac:dyDescent="0.2">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M69" s="149"/>
      <c r="AN69" s="149"/>
    </row>
    <row r="70" spans="1:40" ht="12.75" customHeight="1" x14ac:dyDescent="0.2">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M70" s="149"/>
      <c r="AN70" s="149"/>
    </row>
    <row r="71" spans="1:40" ht="12.75" customHeight="1" x14ac:dyDescent="0.2">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M71" s="149"/>
      <c r="AN71" s="149"/>
    </row>
    <row r="72" spans="1:40" ht="12.75" customHeight="1" x14ac:dyDescent="0.2">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M72" s="149"/>
      <c r="AN72" s="149"/>
    </row>
    <row r="73" spans="1:40" ht="12.75" customHeight="1" x14ac:dyDescent="0.2">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M73" s="149"/>
      <c r="AN73" s="149"/>
    </row>
    <row r="74" spans="1:40" ht="12.75" customHeight="1" x14ac:dyDescent="0.2">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M74" s="149"/>
      <c r="AN74" s="149"/>
    </row>
    <row r="75" spans="1:40" ht="12.75" customHeight="1" x14ac:dyDescent="0.2">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M75" s="149"/>
      <c r="AN75" s="149"/>
    </row>
    <row r="76" spans="1:40" ht="12.75" customHeight="1" x14ac:dyDescent="0.2">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M76" s="149"/>
      <c r="AN76" s="149"/>
    </row>
    <row r="77" spans="1:40" ht="12.75" customHeight="1" x14ac:dyDescent="0.2">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M77" s="149"/>
      <c r="AN77" s="149"/>
    </row>
    <row r="78" spans="1:40" ht="12.75" customHeight="1" x14ac:dyDescent="0.2">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M78" s="149"/>
      <c r="AN78" s="149"/>
    </row>
    <row r="79" spans="1:40" ht="12.75" customHeight="1" x14ac:dyDescent="0.2">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M79" s="149"/>
      <c r="AN79" s="149"/>
    </row>
    <row r="80" spans="1:40" ht="12.75" customHeight="1" x14ac:dyDescent="0.2">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M80" s="149"/>
      <c r="AN80" s="149"/>
    </row>
    <row r="81" spans="1:40" ht="12.75" customHeight="1" x14ac:dyDescent="0.2">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M81" s="149"/>
      <c r="AN81" s="149"/>
    </row>
    <row r="82" spans="1:40" ht="12.75" customHeight="1" x14ac:dyDescent="0.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M82" s="149"/>
      <c r="AN82" s="149"/>
    </row>
    <row r="83" spans="1:40" ht="15" hidden="1" customHeight="1" x14ac:dyDescent="0.2">
      <c r="A83" s="149"/>
      <c r="B83" s="149"/>
      <c r="C83" s="149"/>
      <c r="D83" s="149"/>
      <c r="E83" s="149"/>
      <c r="F83" s="379"/>
      <c r="G83" s="380"/>
      <c r="H83" s="380"/>
      <c r="I83" s="202" t="s">
        <v>126</v>
      </c>
      <c r="J83" s="149"/>
      <c r="K83" s="203"/>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M83" s="149"/>
      <c r="AN83" s="149"/>
    </row>
    <row r="84" spans="1:40" ht="15" hidden="1" customHeight="1" x14ac:dyDescent="0.2">
      <c r="A84" s="149"/>
      <c r="B84" s="149"/>
      <c r="C84" s="149"/>
      <c r="D84" s="149"/>
      <c r="E84" s="149"/>
      <c r="F84" s="380"/>
      <c r="G84" s="381"/>
      <c r="H84" s="381"/>
      <c r="I84" s="202" t="s">
        <v>127</v>
      </c>
      <c r="J84" s="149"/>
      <c r="K84" s="203"/>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M84" s="149"/>
      <c r="AN84" s="149"/>
    </row>
    <row r="85" spans="1:40" ht="15" hidden="1" customHeight="1" x14ac:dyDescent="0.2">
      <c r="A85" s="149"/>
      <c r="B85" s="149"/>
      <c r="C85" s="149"/>
      <c r="D85" s="149"/>
      <c r="E85" s="149"/>
      <c r="F85" s="379"/>
      <c r="G85" s="380"/>
      <c r="H85" s="380"/>
      <c r="I85" s="202" t="s">
        <v>128</v>
      </c>
      <c r="J85" s="149"/>
      <c r="K85" s="203"/>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M85" s="149"/>
      <c r="AN85" s="149"/>
    </row>
    <row r="86" spans="1:40" ht="15" hidden="1" customHeight="1" x14ac:dyDescent="0.2">
      <c r="A86" s="149"/>
      <c r="B86" s="149"/>
      <c r="C86" s="149"/>
      <c r="D86" s="149"/>
      <c r="E86" s="149"/>
      <c r="F86" s="379"/>
      <c r="G86" s="380"/>
      <c r="H86" s="380"/>
      <c r="I86" s="149"/>
      <c r="J86" s="149"/>
      <c r="K86" s="203"/>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M86" s="149"/>
      <c r="AN86" s="149"/>
    </row>
    <row r="87" spans="1:40" ht="15" hidden="1" customHeight="1" x14ac:dyDescent="0.2">
      <c r="A87" s="149"/>
      <c r="B87" s="149"/>
      <c r="C87" s="149"/>
      <c r="D87" s="149"/>
      <c r="E87" s="149"/>
      <c r="F87" s="380"/>
      <c r="G87" s="381"/>
      <c r="H87" s="381"/>
      <c r="I87" s="149"/>
      <c r="J87" s="149"/>
      <c r="K87" s="203"/>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M87" s="149"/>
      <c r="AN87" s="149"/>
    </row>
    <row r="88" spans="1:40" ht="15" hidden="1" customHeight="1" x14ac:dyDescent="0.2">
      <c r="A88" s="149"/>
      <c r="B88" s="149"/>
      <c r="C88" s="149"/>
      <c r="D88" s="149"/>
      <c r="E88" s="149"/>
      <c r="F88" s="149"/>
      <c r="G88" s="149"/>
      <c r="H88" s="149"/>
      <c r="I88" s="149"/>
      <c r="J88" s="149"/>
      <c r="K88" s="203"/>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M88" s="149"/>
      <c r="AN88" s="149"/>
    </row>
    <row r="89" spans="1:40" ht="15" hidden="1" customHeight="1" x14ac:dyDescent="0.2">
      <c r="A89" s="149"/>
      <c r="B89" s="149"/>
      <c r="C89" s="149"/>
      <c r="D89" s="149"/>
      <c r="E89" s="149"/>
      <c r="F89" s="149"/>
      <c r="G89" s="149"/>
      <c r="H89" s="149"/>
      <c r="I89" s="149"/>
      <c r="J89" s="149"/>
      <c r="K89" s="203"/>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M89" s="149"/>
      <c r="AN89" s="149"/>
    </row>
    <row r="90" spans="1:40" ht="15" hidden="1" customHeight="1" x14ac:dyDescent="0.2">
      <c r="A90" s="149"/>
      <c r="B90" s="149"/>
      <c r="C90" s="149"/>
      <c r="D90" s="149"/>
      <c r="E90" s="149"/>
      <c r="F90" s="149"/>
      <c r="G90" s="149"/>
      <c r="H90" s="149"/>
      <c r="I90" s="149"/>
      <c r="J90" s="149"/>
      <c r="K90" s="203"/>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M90" s="149"/>
      <c r="AN90" s="149"/>
    </row>
    <row r="91" spans="1:40" ht="15" hidden="1" customHeight="1" x14ac:dyDescent="0.2">
      <c r="A91" s="149"/>
      <c r="B91" s="149"/>
      <c r="C91" s="149"/>
      <c r="D91" s="149"/>
      <c r="E91" s="149"/>
      <c r="F91" s="149"/>
      <c r="G91" s="149"/>
      <c r="H91" s="149"/>
      <c r="I91" s="149"/>
      <c r="J91" s="149"/>
      <c r="K91" s="203"/>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M91" s="149"/>
      <c r="AN91" s="149"/>
    </row>
    <row r="92" spans="1:40" ht="15" hidden="1" customHeight="1" x14ac:dyDescent="0.2">
      <c r="A92" s="149"/>
      <c r="B92" s="149"/>
      <c r="C92" s="149"/>
      <c r="D92" s="149"/>
      <c r="E92" s="149"/>
      <c r="F92" s="149"/>
      <c r="G92" s="149"/>
      <c r="H92" s="149"/>
      <c r="I92" s="149"/>
      <c r="J92" s="149"/>
      <c r="K92" s="203"/>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M92" s="149"/>
      <c r="AN92" s="149"/>
    </row>
    <row r="93" spans="1:40" ht="15" hidden="1" customHeight="1" x14ac:dyDescent="0.2">
      <c r="A93" s="149"/>
      <c r="B93" s="149"/>
      <c r="C93" s="149"/>
      <c r="D93" s="149"/>
      <c r="E93" s="149"/>
      <c r="F93" s="149"/>
      <c r="G93" s="149"/>
      <c r="H93" s="149"/>
      <c r="I93" s="149"/>
      <c r="J93" s="149"/>
      <c r="K93" s="203"/>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M93" s="149"/>
      <c r="AN93" s="149"/>
    </row>
    <row r="94" spans="1:40" ht="15" hidden="1" customHeight="1" x14ac:dyDescent="0.2">
      <c r="A94" s="149"/>
      <c r="B94" s="149"/>
      <c r="C94" s="149"/>
      <c r="D94" s="149"/>
      <c r="E94" s="149"/>
      <c r="F94" s="149"/>
      <c r="G94" s="149"/>
      <c r="H94" s="149"/>
      <c r="I94" s="149"/>
      <c r="J94" s="149"/>
      <c r="K94" s="203"/>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M94" s="149"/>
      <c r="AN94" s="149"/>
    </row>
    <row r="95" spans="1:40" ht="15" hidden="1" customHeight="1" x14ac:dyDescent="0.2">
      <c r="A95" s="149"/>
      <c r="B95" s="149"/>
      <c r="C95" s="149"/>
      <c r="D95" s="149"/>
      <c r="E95" s="149"/>
      <c r="F95" s="149"/>
      <c r="G95" s="149"/>
      <c r="H95" s="149"/>
      <c r="I95" s="149"/>
      <c r="J95" s="149"/>
      <c r="K95" s="203"/>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M95" s="149"/>
      <c r="AN95" s="149"/>
    </row>
    <row r="96" spans="1:40" ht="15" hidden="1" customHeight="1" x14ac:dyDescent="0.2">
      <c r="A96" s="149"/>
      <c r="B96" s="149"/>
      <c r="C96" s="149"/>
      <c r="D96" s="149"/>
      <c r="E96" s="149"/>
      <c r="F96" s="149"/>
      <c r="G96" s="149"/>
      <c r="H96" s="149"/>
      <c r="I96" s="149"/>
      <c r="J96" s="149"/>
      <c r="K96" s="203"/>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M96" s="149"/>
      <c r="AN96" s="149"/>
    </row>
    <row r="97" spans="1:40" ht="15" hidden="1" customHeight="1" x14ac:dyDescent="0.2">
      <c r="A97" s="149"/>
      <c r="B97" s="149"/>
      <c r="C97" s="149"/>
      <c r="D97" s="149"/>
      <c r="E97" s="149"/>
      <c r="F97" s="149"/>
      <c r="G97" s="149"/>
      <c r="H97" s="149"/>
      <c r="I97" s="149"/>
      <c r="J97" s="149"/>
      <c r="K97" s="203"/>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M97" s="149"/>
      <c r="AN97" s="149"/>
    </row>
    <row r="98" spans="1:40" ht="15" hidden="1" customHeight="1" x14ac:dyDescent="0.2">
      <c r="A98" s="149"/>
      <c r="B98" s="149"/>
      <c r="C98" s="149"/>
      <c r="D98" s="149"/>
      <c r="E98" s="149"/>
      <c r="F98" s="149"/>
      <c r="G98" s="149"/>
      <c r="H98" s="149"/>
      <c r="I98" s="149"/>
      <c r="J98" s="149"/>
      <c r="K98" s="203"/>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M98" s="149"/>
      <c r="AN98" s="149"/>
    </row>
    <row r="99" spans="1:40" ht="15" hidden="1" customHeight="1" x14ac:dyDescent="0.2">
      <c r="A99" s="149"/>
      <c r="B99" s="149"/>
      <c r="C99" s="149"/>
      <c r="D99" s="149"/>
      <c r="E99" s="149"/>
      <c r="F99" s="149"/>
      <c r="G99" s="149"/>
      <c r="H99" s="149"/>
      <c r="I99" s="149"/>
      <c r="J99" s="149"/>
      <c r="K99" s="203"/>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M99" s="149"/>
      <c r="AN99" s="149"/>
    </row>
    <row r="100" spans="1:40" ht="15" hidden="1" customHeight="1" x14ac:dyDescent="0.2">
      <c r="A100" s="149"/>
      <c r="B100" s="149"/>
      <c r="C100" s="149"/>
      <c r="D100" s="149"/>
      <c r="E100" s="149"/>
      <c r="F100" s="149"/>
      <c r="G100" s="149"/>
      <c r="H100" s="149"/>
      <c r="I100" s="149"/>
      <c r="J100" s="149"/>
      <c r="K100" s="203"/>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M100" s="149"/>
      <c r="AN100" s="149"/>
    </row>
    <row r="101" spans="1:40" ht="15" hidden="1" customHeight="1" x14ac:dyDescent="0.2">
      <c r="A101" s="149"/>
      <c r="B101" s="149"/>
      <c r="C101" s="149"/>
      <c r="D101" s="149"/>
      <c r="E101" s="149"/>
      <c r="F101" s="149"/>
      <c r="G101" s="149"/>
      <c r="H101" s="149"/>
      <c r="I101" s="149"/>
      <c r="J101" s="149"/>
      <c r="K101" s="203"/>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M101" s="149"/>
      <c r="AN101" s="149"/>
    </row>
    <row r="102" spans="1:40" ht="15" hidden="1" customHeight="1" x14ac:dyDescent="0.2">
      <c r="A102" s="149"/>
      <c r="B102" s="149"/>
      <c r="C102" s="149"/>
      <c r="D102" s="149"/>
      <c r="E102" s="149"/>
      <c r="F102" s="149"/>
      <c r="G102" s="149"/>
      <c r="H102" s="149"/>
      <c r="I102" s="149"/>
      <c r="J102" s="149"/>
      <c r="K102" s="203"/>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M102" s="149"/>
      <c r="AN102" s="149"/>
    </row>
    <row r="103" spans="1:40" ht="15" hidden="1" customHeight="1" x14ac:dyDescent="0.2">
      <c r="A103" s="149"/>
      <c r="B103" s="149"/>
      <c r="C103" s="149"/>
      <c r="D103" s="149"/>
      <c r="E103" s="149"/>
      <c r="F103" s="149"/>
      <c r="G103" s="149"/>
      <c r="H103" s="149"/>
      <c r="I103" s="149"/>
      <c r="J103" s="149"/>
      <c r="K103" s="203"/>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M103" s="149"/>
      <c r="AN103" s="149"/>
    </row>
    <row r="104" spans="1:40" ht="15" hidden="1" customHeight="1" x14ac:dyDescent="0.2">
      <c r="A104" s="149"/>
      <c r="B104" s="149"/>
      <c r="C104" s="149"/>
      <c r="D104" s="149"/>
      <c r="E104" s="149"/>
      <c r="F104" s="149"/>
      <c r="G104" s="149"/>
      <c r="H104" s="149"/>
      <c r="I104" s="149"/>
      <c r="J104" s="149"/>
      <c r="K104" s="203"/>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M104" s="149"/>
      <c r="AN104" s="149"/>
    </row>
    <row r="105" spans="1:40" ht="15" hidden="1" customHeight="1" x14ac:dyDescent="0.2">
      <c r="A105" s="149"/>
      <c r="B105" s="149"/>
      <c r="C105" s="149"/>
      <c r="D105" s="149"/>
      <c r="E105" s="149"/>
      <c r="F105" s="149"/>
      <c r="G105" s="149"/>
      <c r="H105" s="149"/>
      <c r="I105" s="149"/>
      <c r="J105" s="149"/>
      <c r="K105" s="203"/>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M105" s="149"/>
      <c r="AN105" s="149"/>
    </row>
    <row r="106" spans="1:40" ht="15" hidden="1" customHeight="1" x14ac:dyDescent="0.2">
      <c r="A106" s="149"/>
      <c r="B106" s="149"/>
      <c r="C106" s="149"/>
      <c r="D106" s="149"/>
      <c r="E106" s="149"/>
      <c r="F106" s="149"/>
      <c r="G106" s="149"/>
      <c r="H106" s="149"/>
      <c r="I106" s="149"/>
      <c r="J106" s="149"/>
      <c r="K106" s="203"/>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M106" s="149"/>
      <c r="AN106" s="149"/>
    </row>
    <row r="107" spans="1:40" ht="15" hidden="1" customHeight="1" x14ac:dyDescent="0.2">
      <c r="A107" s="149"/>
      <c r="B107" s="149"/>
      <c r="C107" s="149"/>
      <c r="D107" s="149"/>
      <c r="E107" s="149"/>
      <c r="F107" s="149"/>
      <c r="G107" s="149"/>
      <c r="H107" s="149"/>
      <c r="I107" s="149"/>
      <c r="J107" s="149"/>
      <c r="K107" s="203"/>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M107" s="149"/>
      <c r="AN107" s="149"/>
    </row>
    <row r="108" spans="1:40" ht="15" hidden="1" customHeight="1" x14ac:dyDescent="0.2">
      <c r="A108" s="149"/>
      <c r="B108" s="149"/>
      <c r="C108" s="149"/>
      <c r="D108" s="149"/>
      <c r="E108" s="149"/>
      <c r="F108" s="149"/>
      <c r="G108" s="149"/>
      <c r="H108" s="149"/>
      <c r="I108" s="149"/>
      <c r="J108" s="149"/>
      <c r="K108" s="203"/>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M108" s="149"/>
      <c r="AN108" s="149"/>
    </row>
    <row r="109" spans="1:40" ht="15" hidden="1" customHeight="1" x14ac:dyDescent="0.2">
      <c r="A109" s="149"/>
      <c r="B109" s="149"/>
      <c r="C109" s="149"/>
      <c r="D109" s="149"/>
      <c r="E109" s="149"/>
      <c r="F109" s="149"/>
      <c r="G109" s="149"/>
      <c r="H109" s="149"/>
      <c r="I109" s="149"/>
      <c r="J109" s="149"/>
      <c r="K109" s="203"/>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M109" s="149"/>
      <c r="AN109" s="149"/>
    </row>
    <row r="110" spans="1:40" ht="15" hidden="1" customHeight="1" x14ac:dyDescent="0.2">
      <c r="A110" s="149"/>
      <c r="B110" s="149"/>
      <c r="C110" s="149"/>
      <c r="D110" s="149"/>
      <c r="E110" s="149"/>
      <c r="F110" s="149"/>
      <c r="G110" s="149"/>
      <c r="H110" s="149"/>
      <c r="I110" s="149"/>
      <c r="J110" s="149"/>
      <c r="K110" s="203"/>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M110" s="149"/>
      <c r="AN110" s="149"/>
    </row>
    <row r="111" spans="1:40" ht="15" hidden="1" customHeight="1" x14ac:dyDescent="0.2">
      <c r="A111" s="149"/>
      <c r="B111" s="149"/>
      <c r="C111" s="149"/>
      <c r="D111" s="149"/>
      <c r="E111" s="149"/>
      <c r="F111" s="149"/>
      <c r="G111" s="149"/>
      <c r="H111" s="149"/>
      <c r="I111" s="149"/>
      <c r="J111" s="149"/>
      <c r="K111" s="203"/>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M111" s="149"/>
      <c r="AN111" s="149"/>
    </row>
    <row r="112" spans="1:40" ht="15" hidden="1" customHeight="1" x14ac:dyDescent="0.2">
      <c r="A112" s="149"/>
      <c r="B112" s="149"/>
      <c r="C112" s="149"/>
      <c r="D112" s="149"/>
      <c r="E112" s="149"/>
      <c r="F112" s="149"/>
      <c r="G112" s="149"/>
      <c r="H112" s="149"/>
      <c r="I112" s="149"/>
      <c r="J112" s="149"/>
      <c r="K112" s="203"/>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M112" s="149"/>
      <c r="AN112" s="149"/>
    </row>
    <row r="113" spans="1:40" ht="15" hidden="1" customHeight="1" x14ac:dyDescent="0.2">
      <c r="A113" s="149"/>
      <c r="B113" s="149"/>
      <c r="C113" s="149"/>
      <c r="D113" s="149"/>
      <c r="E113" s="149"/>
      <c r="F113" s="149"/>
      <c r="G113" s="149"/>
      <c r="H113" s="149"/>
      <c r="I113" s="149"/>
      <c r="J113" s="149"/>
      <c r="K113" s="203"/>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M113" s="149"/>
      <c r="AN113" s="149"/>
    </row>
    <row r="114" spans="1:40" ht="15" hidden="1" customHeight="1" x14ac:dyDescent="0.2">
      <c r="A114" s="149"/>
      <c r="B114" s="149"/>
      <c r="C114" s="149"/>
      <c r="D114" s="149"/>
      <c r="E114" s="149"/>
      <c r="F114" s="149"/>
      <c r="G114" s="149"/>
      <c r="H114" s="149"/>
      <c r="I114" s="149"/>
      <c r="J114" s="149"/>
      <c r="K114" s="203"/>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M114" s="149"/>
      <c r="AN114" s="149"/>
    </row>
    <row r="115" spans="1:40" ht="15" hidden="1" customHeight="1" x14ac:dyDescent="0.2">
      <c r="A115" s="149"/>
      <c r="B115" s="149"/>
      <c r="C115" s="149"/>
      <c r="D115" s="149"/>
      <c r="E115" s="149"/>
      <c r="F115" s="149"/>
      <c r="G115" s="149"/>
      <c r="H115" s="149"/>
      <c r="I115" s="149"/>
      <c r="J115" s="149"/>
      <c r="K115" s="203"/>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M115" s="149"/>
      <c r="AN115" s="149"/>
    </row>
    <row r="116" spans="1:40" ht="15" hidden="1" customHeight="1" x14ac:dyDescent="0.2">
      <c r="A116" s="149"/>
      <c r="B116" s="149"/>
      <c r="C116" s="149"/>
      <c r="D116" s="149"/>
      <c r="E116" s="149"/>
      <c r="F116" s="149"/>
      <c r="G116" s="149"/>
      <c r="H116" s="149"/>
      <c r="I116" s="149"/>
      <c r="J116" s="149"/>
      <c r="K116" s="203"/>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M116" s="149"/>
      <c r="AN116" s="149"/>
    </row>
    <row r="117" spans="1:40" ht="15" hidden="1" customHeight="1" x14ac:dyDescent="0.2">
      <c r="A117" s="149"/>
      <c r="B117" s="149"/>
      <c r="C117" s="149"/>
      <c r="D117" s="149"/>
      <c r="E117" s="149"/>
      <c r="F117" s="149"/>
      <c r="G117" s="149"/>
      <c r="H117" s="149"/>
      <c r="I117" s="149"/>
      <c r="J117" s="149"/>
      <c r="K117" s="203"/>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M117" s="149"/>
      <c r="AN117" s="149"/>
    </row>
    <row r="118" spans="1:40" ht="15" hidden="1" customHeight="1" x14ac:dyDescent="0.2">
      <c r="A118" s="149"/>
      <c r="B118" s="149"/>
      <c r="C118" s="149"/>
      <c r="D118" s="149"/>
      <c r="E118" s="149"/>
      <c r="F118" s="149"/>
      <c r="G118" s="149"/>
      <c r="H118" s="149"/>
      <c r="I118" s="149"/>
      <c r="J118" s="149"/>
      <c r="K118" s="203"/>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M118" s="149"/>
      <c r="AN118" s="149"/>
    </row>
    <row r="119" spans="1:40" ht="15" hidden="1" customHeight="1" x14ac:dyDescent="0.2">
      <c r="A119" s="149"/>
      <c r="B119" s="149"/>
      <c r="C119" s="149"/>
      <c r="D119" s="149"/>
      <c r="E119" s="149"/>
      <c r="F119" s="149"/>
      <c r="G119" s="149"/>
      <c r="H119" s="149"/>
      <c r="I119" s="149"/>
      <c r="J119" s="149"/>
      <c r="K119" s="203"/>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M119" s="149"/>
      <c r="AN119" s="149"/>
    </row>
    <row r="120" spans="1:40" ht="15" hidden="1" customHeight="1" x14ac:dyDescent="0.2">
      <c r="A120" s="149"/>
      <c r="B120" s="149"/>
      <c r="C120" s="149"/>
      <c r="D120" s="149"/>
      <c r="E120" s="149"/>
      <c r="F120" s="149"/>
      <c r="G120" s="149"/>
      <c r="H120" s="149"/>
      <c r="I120" s="149"/>
      <c r="J120" s="149"/>
      <c r="K120" s="203"/>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M120" s="149"/>
      <c r="AN120" s="149"/>
    </row>
    <row r="121" spans="1:40" ht="12.75" hidden="1" customHeight="1" x14ac:dyDescent="0.2">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M121" s="149"/>
      <c r="AN121" s="149"/>
    </row>
    <row r="122" spans="1:40" ht="12.75" hidden="1" customHeight="1" x14ac:dyDescent="0.2">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M122" s="149"/>
      <c r="AN122" s="149"/>
    </row>
    <row r="123" spans="1:40" ht="12.75" hidden="1" customHeight="1" x14ac:dyDescent="0.2">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M123" s="149"/>
      <c r="AN123" s="149"/>
    </row>
    <row r="124" spans="1:40" ht="12.75" hidden="1" customHeight="1" x14ac:dyDescent="0.2">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M124" s="149"/>
      <c r="AN124" s="149"/>
    </row>
    <row r="125" spans="1:40" ht="12.75" hidden="1" customHeight="1" x14ac:dyDescent="0.2">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M125" s="149"/>
      <c r="AN125" s="149"/>
    </row>
    <row r="126" spans="1:40" ht="12.75" hidden="1" customHeight="1" x14ac:dyDescent="0.2">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M126" s="149"/>
      <c r="AN126" s="149"/>
    </row>
    <row r="127" spans="1:40" ht="12.75" hidden="1" customHeight="1" x14ac:dyDescent="0.2">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M127" s="149"/>
      <c r="AN127" s="149"/>
    </row>
    <row r="128" spans="1:40" ht="12.75" hidden="1" customHeight="1" x14ac:dyDescent="0.2">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M128" s="149"/>
      <c r="AN128" s="149"/>
    </row>
    <row r="129" spans="1:40" ht="12.75" hidden="1" customHeight="1" x14ac:dyDescent="0.2">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M129" s="149"/>
      <c r="AN129" s="149"/>
    </row>
    <row r="130" spans="1:40" ht="12.75" hidden="1" customHeight="1" x14ac:dyDescent="0.2">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M130" s="149"/>
      <c r="AN130" s="149"/>
    </row>
    <row r="131" spans="1:40" ht="12.75" hidden="1" customHeight="1" x14ac:dyDescent="0.2">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M131" s="149"/>
      <c r="AN131" s="149"/>
    </row>
    <row r="132" spans="1:40" ht="12.75" hidden="1" customHeight="1" x14ac:dyDescent="0.2">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M132" s="149"/>
      <c r="AN132" s="149"/>
    </row>
    <row r="133" spans="1:40" ht="12.75" hidden="1" customHeight="1" x14ac:dyDescent="0.2">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M133" s="149"/>
      <c r="AN133" s="149"/>
    </row>
    <row r="134" spans="1:40" ht="12.75" hidden="1" customHeight="1" x14ac:dyDescent="0.2">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M134" s="149"/>
      <c r="AN134" s="149"/>
    </row>
    <row r="135" spans="1:40" ht="12.75" hidden="1" customHeight="1" x14ac:dyDescent="0.2">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M135" s="149"/>
      <c r="AN135" s="149"/>
    </row>
    <row r="136" spans="1:40" ht="12.75" hidden="1" customHeight="1" x14ac:dyDescent="0.2">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M136" s="149"/>
      <c r="AN136" s="149"/>
    </row>
    <row r="137" spans="1:40" ht="12.75" hidden="1" customHeight="1" x14ac:dyDescent="0.2">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M137" s="149"/>
      <c r="AN137" s="149"/>
    </row>
    <row r="138" spans="1:40" ht="12.75" hidden="1" customHeight="1" x14ac:dyDescent="0.2">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M138" s="149"/>
      <c r="AN138" s="149"/>
    </row>
    <row r="139" spans="1:40" ht="12.75" hidden="1" customHeight="1" x14ac:dyDescent="0.2">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M139" s="149"/>
      <c r="AN139" s="149"/>
    </row>
    <row r="140" spans="1:40" ht="12.75" hidden="1" customHeight="1" x14ac:dyDescent="0.2">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M140" s="149"/>
      <c r="AN140" s="149"/>
    </row>
    <row r="141" spans="1:40" ht="12.75" hidden="1" customHeight="1" x14ac:dyDescent="0.2">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M141" s="149"/>
      <c r="AN141" s="149"/>
    </row>
    <row r="142" spans="1:40" ht="12.75" hidden="1" customHeight="1" x14ac:dyDescent="0.2">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M142" s="149"/>
      <c r="AN142" s="149"/>
    </row>
    <row r="143" spans="1:40" ht="12.75" hidden="1" customHeight="1" x14ac:dyDescent="0.2">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M143" s="149"/>
      <c r="AN143" s="149"/>
    </row>
    <row r="144" spans="1:40" ht="12.75" hidden="1" customHeight="1" x14ac:dyDescent="0.2">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M144" s="149"/>
      <c r="AN144" s="149"/>
    </row>
    <row r="145" spans="1:40" ht="12.75" hidden="1" customHeight="1" x14ac:dyDescent="0.2">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M145" s="149"/>
      <c r="AN145" s="149"/>
    </row>
    <row r="146" spans="1:40" ht="12.75" hidden="1" customHeight="1" x14ac:dyDescent="0.2">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M146" s="149"/>
      <c r="AN146" s="149"/>
    </row>
    <row r="147" spans="1:40" ht="12.75" customHeight="1" x14ac:dyDescent="0.2">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M147" s="149"/>
      <c r="AN147" s="149"/>
    </row>
    <row r="148" spans="1:40" ht="12.75" customHeight="1" x14ac:dyDescent="0.2">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M148" s="149"/>
      <c r="AN148" s="149"/>
    </row>
    <row r="149" spans="1:40" ht="12.75" customHeight="1" x14ac:dyDescent="0.2">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M149" s="149"/>
      <c r="AN149" s="149"/>
    </row>
    <row r="150" spans="1:40" ht="12.75" customHeight="1" x14ac:dyDescent="0.2">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M150" s="149"/>
      <c r="AN150" s="149"/>
    </row>
    <row r="151" spans="1:40" ht="12.75" customHeight="1" x14ac:dyDescent="0.2">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M151" s="149"/>
      <c r="AN151" s="149"/>
    </row>
    <row r="152" spans="1:40" ht="12.75" customHeight="1" x14ac:dyDescent="0.2">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M152" s="149"/>
      <c r="AN152" s="149"/>
    </row>
    <row r="153" spans="1:40" ht="12.75" customHeight="1" x14ac:dyDescent="0.2">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M153" s="149"/>
      <c r="AN153" s="149"/>
    </row>
    <row r="154" spans="1:40" ht="12.75" customHeight="1" x14ac:dyDescent="0.2">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M154" s="149"/>
      <c r="AN154" s="149"/>
    </row>
    <row r="155" spans="1:40" ht="12.75" customHeight="1" x14ac:dyDescent="0.2">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M155" s="149"/>
      <c r="AN155" s="149"/>
    </row>
    <row r="156" spans="1:40" ht="12.75" customHeight="1" x14ac:dyDescent="0.2">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M156" s="149"/>
      <c r="AN156" s="149"/>
    </row>
    <row r="157" spans="1:40" ht="12.75" customHeight="1" x14ac:dyDescent="0.2">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M157" s="149"/>
      <c r="AN157" s="149"/>
    </row>
    <row r="158" spans="1:40" ht="12.75" customHeight="1" x14ac:dyDescent="0.2">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M158" s="149"/>
      <c r="AN158" s="149"/>
    </row>
    <row r="159" spans="1:40" ht="12.75" customHeight="1" x14ac:dyDescent="0.2">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M159" s="149"/>
      <c r="AN159" s="149"/>
    </row>
    <row r="160" spans="1:40" ht="12.75" customHeight="1" x14ac:dyDescent="0.2">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M160" s="149"/>
      <c r="AN160" s="149"/>
    </row>
    <row r="161" spans="1:40" ht="12.75" customHeight="1" x14ac:dyDescent="0.2">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M161" s="149"/>
      <c r="AN161" s="149"/>
    </row>
    <row r="162" spans="1:40" ht="12.75" customHeight="1" x14ac:dyDescent="0.2">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M162" s="149"/>
      <c r="AN162" s="149"/>
    </row>
    <row r="163" spans="1:40" ht="12.75" customHeight="1" x14ac:dyDescent="0.2">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M163" s="149"/>
      <c r="AN163" s="149"/>
    </row>
    <row r="164" spans="1:40" ht="12.75" customHeight="1" x14ac:dyDescent="0.2">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M164" s="149"/>
      <c r="AN164" s="149"/>
    </row>
    <row r="165" spans="1:40" ht="12.75" customHeight="1" x14ac:dyDescent="0.2">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M165" s="149"/>
      <c r="AN165" s="149"/>
    </row>
    <row r="166" spans="1:40" ht="12.75" customHeight="1" x14ac:dyDescent="0.2">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M166" s="149"/>
      <c r="AN166" s="149"/>
    </row>
    <row r="167" spans="1:40" ht="12.75" customHeight="1" x14ac:dyDescent="0.2">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M167" s="149"/>
      <c r="AN167" s="149"/>
    </row>
    <row r="168" spans="1:40" ht="12.75" customHeight="1" x14ac:dyDescent="0.2">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M168" s="149"/>
      <c r="AN168" s="149"/>
    </row>
    <row r="169" spans="1:40" ht="12.75" customHeight="1" x14ac:dyDescent="0.2">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M169" s="149"/>
      <c r="AN169" s="149"/>
    </row>
    <row r="170" spans="1:40" ht="12.75" customHeight="1" x14ac:dyDescent="0.2">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M170" s="149"/>
      <c r="AN170" s="149"/>
    </row>
    <row r="171" spans="1:40" ht="12.75" customHeight="1" x14ac:dyDescent="0.2">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M171" s="149"/>
      <c r="AN171" s="149"/>
    </row>
    <row r="172" spans="1:40" ht="12.75" customHeight="1" x14ac:dyDescent="0.2">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M172" s="149"/>
      <c r="AN172" s="149"/>
    </row>
    <row r="173" spans="1:40" ht="12.75" customHeight="1" x14ac:dyDescent="0.2">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M173" s="149"/>
      <c r="AN173" s="149"/>
    </row>
    <row r="174" spans="1:40" ht="12.75" customHeight="1" x14ac:dyDescent="0.2">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M174" s="149"/>
      <c r="AN174" s="149"/>
    </row>
    <row r="175" spans="1:40" ht="12.75" customHeight="1" x14ac:dyDescent="0.2">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M175" s="149"/>
      <c r="AN175" s="149"/>
    </row>
    <row r="176" spans="1:40" ht="12.75" customHeight="1" x14ac:dyDescent="0.2">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M176" s="149"/>
      <c r="AN176" s="149"/>
    </row>
    <row r="177" spans="1:40" ht="12.75" customHeight="1" x14ac:dyDescent="0.2">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M177" s="149"/>
      <c r="AN177" s="149"/>
    </row>
    <row r="178" spans="1:40" ht="12.75" customHeight="1" x14ac:dyDescent="0.2">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M178" s="149"/>
      <c r="AN178" s="149"/>
    </row>
    <row r="179" spans="1:40" ht="12.75" customHeight="1" x14ac:dyDescent="0.2">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M179" s="149"/>
      <c r="AN179" s="149"/>
    </row>
    <row r="180" spans="1:40" ht="12.75" customHeight="1" x14ac:dyDescent="0.2">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M180" s="149"/>
      <c r="AN180" s="149"/>
    </row>
    <row r="181" spans="1:40" ht="12.75" customHeight="1" x14ac:dyDescent="0.2">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M181" s="149"/>
      <c r="AN181" s="149"/>
    </row>
    <row r="182" spans="1:40" ht="12.75" customHeight="1" x14ac:dyDescent="0.2">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M182" s="149"/>
      <c r="AN182" s="149"/>
    </row>
    <row r="183" spans="1:40" ht="12.75" customHeight="1" x14ac:dyDescent="0.2">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M183" s="149"/>
      <c r="AN183" s="149"/>
    </row>
    <row r="184" spans="1:40" ht="12.75" customHeight="1" x14ac:dyDescent="0.2">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M184" s="149"/>
      <c r="AN184" s="149"/>
    </row>
    <row r="185" spans="1:40" ht="12.75" customHeight="1" x14ac:dyDescent="0.2">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M185" s="149"/>
      <c r="AN185" s="149"/>
    </row>
    <row r="186" spans="1:40" ht="12.75" customHeight="1" x14ac:dyDescent="0.2">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M186" s="149"/>
      <c r="AN186" s="149"/>
    </row>
    <row r="187" spans="1:40" ht="12.75" customHeight="1" x14ac:dyDescent="0.2">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M187" s="149"/>
      <c r="AN187" s="149"/>
    </row>
    <row r="188" spans="1:40" ht="12.75" customHeight="1" x14ac:dyDescent="0.2">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M188" s="149"/>
      <c r="AN188" s="149"/>
    </row>
    <row r="189" spans="1:40" ht="12.75" customHeight="1" x14ac:dyDescent="0.2">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M189" s="149"/>
      <c r="AN189" s="149"/>
    </row>
    <row r="190" spans="1:40" ht="12.75" customHeight="1" x14ac:dyDescent="0.2">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M190" s="149"/>
      <c r="AN190" s="149"/>
    </row>
    <row r="191" spans="1:40" ht="12.75" customHeight="1" x14ac:dyDescent="0.2">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M191" s="149"/>
      <c r="AN191" s="149"/>
    </row>
    <row r="192" spans="1:40" ht="12.75" customHeight="1" x14ac:dyDescent="0.2">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M192" s="149"/>
      <c r="AN192" s="149"/>
    </row>
    <row r="193" spans="1:40" ht="12.75" customHeight="1" x14ac:dyDescent="0.2">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M193" s="149"/>
      <c r="AN193" s="149"/>
    </row>
    <row r="194" spans="1:40" ht="12.75" customHeight="1" x14ac:dyDescent="0.2">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M194" s="149"/>
      <c r="AN194" s="149"/>
    </row>
    <row r="195" spans="1:40" ht="12.75" customHeight="1" x14ac:dyDescent="0.2">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M195" s="149"/>
      <c r="AN195" s="149"/>
    </row>
    <row r="196" spans="1:40" ht="12.75" customHeight="1" x14ac:dyDescent="0.2">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M196" s="149"/>
      <c r="AN196" s="149"/>
    </row>
    <row r="197" spans="1:40" ht="12.75" customHeight="1" x14ac:dyDescent="0.2">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M197" s="149"/>
      <c r="AN197" s="149"/>
    </row>
    <row r="198" spans="1:40" ht="12.75" customHeight="1" x14ac:dyDescent="0.2">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M198" s="149"/>
      <c r="AN198" s="149"/>
    </row>
    <row r="199" spans="1:40" ht="12.75" customHeight="1" x14ac:dyDescent="0.2">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M199" s="149"/>
      <c r="AN199" s="149"/>
    </row>
    <row r="200" spans="1:40" ht="12.75" customHeight="1" x14ac:dyDescent="0.2">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M200" s="149"/>
      <c r="AN200" s="149"/>
    </row>
    <row r="201" spans="1:40" ht="12.75" customHeight="1" x14ac:dyDescent="0.2">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M201" s="149"/>
      <c r="AN201" s="149"/>
    </row>
    <row r="202" spans="1:40" ht="12.75" customHeight="1" x14ac:dyDescent="0.2">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M202" s="149"/>
      <c r="AN202" s="149"/>
    </row>
    <row r="203" spans="1:40" ht="12.75" customHeight="1" x14ac:dyDescent="0.2">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M203" s="149"/>
      <c r="AN203" s="149"/>
    </row>
    <row r="204" spans="1:40" ht="12.75" customHeight="1" x14ac:dyDescent="0.2">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M204" s="149"/>
      <c r="AN204" s="149"/>
    </row>
    <row r="205" spans="1:40" ht="12.75" customHeight="1" x14ac:dyDescent="0.2">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M205" s="149"/>
      <c r="AN205" s="149"/>
    </row>
    <row r="206" spans="1:40" ht="12.75" customHeight="1" x14ac:dyDescent="0.2">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M206" s="149"/>
      <c r="AN206" s="149"/>
    </row>
    <row r="207" spans="1:40" ht="12.75" customHeight="1" x14ac:dyDescent="0.2">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M207" s="149"/>
      <c r="AN207" s="149"/>
    </row>
    <row r="208" spans="1:40" ht="12.75" customHeight="1" x14ac:dyDescent="0.2">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M208" s="149"/>
      <c r="AN208" s="149"/>
    </row>
    <row r="209" spans="1:40" ht="12.75" customHeight="1" x14ac:dyDescent="0.2">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M209" s="149"/>
      <c r="AN209" s="149"/>
    </row>
    <row r="210" spans="1:40" ht="12.75" customHeight="1" x14ac:dyDescent="0.2">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M210" s="149"/>
      <c r="AN210" s="149"/>
    </row>
    <row r="211" spans="1:40" ht="12.75" customHeight="1" x14ac:dyDescent="0.2">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M211" s="149"/>
      <c r="AN211" s="149"/>
    </row>
    <row r="212" spans="1:40" ht="12.75" customHeight="1" x14ac:dyDescent="0.2">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M212" s="149"/>
      <c r="AN212" s="149"/>
    </row>
    <row r="213" spans="1:40" ht="12.75" customHeight="1" x14ac:dyDescent="0.2">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M213" s="149"/>
      <c r="AN213" s="149"/>
    </row>
    <row r="214" spans="1:40" ht="12.75" customHeight="1" x14ac:dyDescent="0.2">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M214" s="149"/>
      <c r="AN214" s="149"/>
    </row>
    <row r="215" spans="1:40" ht="12.75" customHeight="1" x14ac:dyDescent="0.2">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M215" s="149"/>
      <c r="AN215" s="149"/>
    </row>
    <row r="216" spans="1:40" ht="12.75" customHeight="1" x14ac:dyDescent="0.2">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c r="AM216" s="149"/>
      <c r="AN216" s="149"/>
    </row>
    <row r="217" spans="1:40" ht="12.75" customHeight="1" x14ac:dyDescent="0.2">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M217" s="149"/>
      <c r="AN217" s="149"/>
    </row>
    <row r="218" spans="1:40" ht="12.75" customHeight="1" x14ac:dyDescent="0.2">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c r="AM218" s="149"/>
      <c r="AN218" s="149"/>
    </row>
    <row r="219" spans="1:40" ht="12.75" customHeight="1" x14ac:dyDescent="0.2">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M219" s="149"/>
      <c r="AN219" s="149"/>
    </row>
    <row r="220" spans="1:40" ht="12.75" customHeight="1" x14ac:dyDescent="0.2">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c r="AM220" s="149"/>
      <c r="AN220" s="149"/>
    </row>
    <row r="221" spans="1:40" ht="12.75" customHeight="1" x14ac:dyDescent="0.2">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c r="AM221" s="149"/>
      <c r="AN221" s="149"/>
    </row>
    <row r="222" spans="1:40" ht="12.75" customHeight="1" x14ac:dyDescent="0.2">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M222" s="149"/>
      <c r="AN222" s="149"/>
    </row>
    <row r="223" spans="1:40" ht="12.75" customHeight="1" x14ac:dyDescent="0.2">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M223" s="149"/>
      <c r="AN223" s="149"/>
    </row>
    <row r="224" spans="1:40" ht="12.75" customHeight="1" x14ac:dyDescent="0.2">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M224" s="149"/>
      <c r="AN224" s="149"/>
    </row>
    <row r="225" spans="1:40" ht="12.75" customHeight="1" x14ac:dyDescent="0.2">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M225" s="149"/>
      <c r="AN225" s="149"/>
    </row>
    <row r="226" spans="1:40" ht="12.75" customHeight="1" x14ac:dyDescent="0.2">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M226" s="149"/>
      <c r="AN226" s="149"/>
    </row>
    <row r="227" spans="1:40" ht="12.75" customHeight="1" x14ac:dyDescent="0.2">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M227" s="149"/>
      <c r="AN227" s="149"/>
    </row>
    <row r="228" spans="1:40" ht="12.75" customHeight="1" x14ac:dyDescent="0.2">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M228" s="149"/>
      <c r="AN228" s="149"/>
    </row>
    <row r="229" spans="1:40" ht="12.75" customHeight="1" x14ac:dyDescent="0.2">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M229" s="149"/>
      <c r="AN229" s="149"/>
    </row>
    <row r="230" spans="1:40" ht="12.75" customHeight="1" x14ac:dyDescent="0.2">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M230" s="149"/>
      <c r="AN230" s="149"/>
    </row>
    <row r="231" spans="1:40" ht="12.75" customHeight="1" x14ac:dyDescent="0.2">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M231" s="149"/>
      <c r="AN231" s="149"/>
    </row>
    <row r="232" spans="1:40" ht="12.75" customHeight="1" x14ac:dyDescent="0.2">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c r="AM232" s="149"/>
      <c r="AN232" s="149"/>
    </row>
    <row r="233" spans="1:40" ht="12.75" customHeight="1" x14ac:dyDescent="0.2">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M233" s="149"/>
      <c r="AN233" s="149"/>
    </row>
    <row r="234" spans="1:40" ht="12.75" customHeight="1" x14ac:dyDescent="0.2">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M234" s="149"/>
      <c r="AN234" s="149"/>
    </row>
    <row r="235" spans="1:40" ht="12.75" customHeight="1" x14ac:dyDescent="0.2">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M235" s="149"/>
      <c r="AN235" s="149"/>
    </row>
    <row r="236" spans="1:40" ht="12.75" customHeight="1" x14ac:dyDescent="0.2">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M236" s="149"/>
      <c r="AN236" s="149"/>
    </row>
    <row r="237" spans="1:40" ht="12.75" customHeight="1" x14ac:dyDescent="0.2">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M237" s="149"/>
      <c r="AN237" s="149"/>
    </row>
    <row r="238" spans="1:40" ht="12.75" customHeight="1" x14ac:dyDescent="0.2">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M238" s="149"/>
      <c r="AN238" s="149"/>
    </row>
    <row r="239" spans="1:40" ht="12.75" customHeight="1" x14ac:dyDescent="0.2">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M239" s="149"/>
      <c r="AN239" s="149"/>
    </row>
    <row r="240" spans="1:40" ht="12.75" customHeight="1" x14ac:dyDescent="0.2">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c r="AM240" s="149"/>
      <c r="AN240" s="149"/>
    </row>
    <row r="241" spans="1:40" ht="12.75" customHeight="1" x14ac:dyDescent="0.2">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49"/>
      <c r="AM241" s="149"/>
      <c r="AN241" s="149"/>
    </row>
    <row r="242" spans="1:40" ht="12.75" customHeight="1" x14ac:dyDescent="0.2">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c r="AM242" s="149"/>
      <c r="AN242" s="149"/>
    </row>
    <row r="243" spans="1:40" ht="12.75" customHeight="1" x14ac:dyDescent="0.2">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c r="AM243" s="149"/>
      <c r="AN243" s="149"/>
    </row>
    <row r="244" spans="1:40" ht="12.75" customHeight="1" x14ac:dyDescent="0.2">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M244" s="149"/>
      <c r="AN244" s="149"/>
    </row>
    <row r="245" spans="1:40" ht="12.75" customHeight="1" x14ac:dyDescent="0.2">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M245" s="149"/>
      <c r="AN245" s="149"/>
    </row>
    <row r="246" spans="1:40" ht="12.75" customHeight="1" x14ac:dyDescent="0.2">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M246" s="149"/>
      <c r="AN246" s="149"/>
    </row>
    <row r="247" spans="1:40" ht="12.75" customHeight="1" x14ac:dyDescent="0.2">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M247" s="149"/>
      <c r="AN247" s="149"/>
    </row>
    <row r="248" spans="1:40" ht="12.75" customHeight="1" x14ac:dyDescent="0.2">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M248" s="149"/>
      <c r="AN248" s="149"/>
    </row>
    <row r="249" spans="1:40" ht="12.75" customHeight="1" x14ac:dyDescent="0.2">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M249" s="149"/>
      <c r="AN249" s="149"/>
    </row>
    <row r="250" spans="1:40" ht="12.75" customHeight="1" x14ac:dyDescent="0.2">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M250" s="149"/>
      <c r="AN250" s="149"/>
    </row>
    <row r="251" spans="1:40" ht="12.75" customHeight="1" x14ac:dyDescent="0.2">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M251" s="149"/>
      <c r="AN251" s="149"/>
    </row>
    <row r="252" spans="1:40" ht="12.75" customHeight="1" x14ac:dyDescent="0.2">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M252" s="149"/>
      <c r="AN252" s="149"/>
    </row>
    <row r="253" spans="1:40" ht="12.75" customHeight="1" x14ac:dyDescent="0.2">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M253" s="149"/>
      <c r="AN253" s="149"/>
    </row>
    <row r="254" spans="1:40" ht="12.75" customHeight="1" x14ac:dyDescent="0.2">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M254" s="149"/>
      <c r="AN254" s="149"/>
    </row>
    <row r="255" spans="1:40" ht="12.75" customHeight="1" x14ac:dyDescent="0.2">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M255" s="149"/>
      <c r="AN255" s="149"/>
    </row>
    <row r="256" spans="1:40" ht="12.75" customHeight="1" x14ac:dyDescent="0.2">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M256" s="149"/>
      <c r="AN256" s="149"/>
    </row>
    <row r="257" spans="1:40" ht="12.75" customHeight="1" x14ac:dyDescent="0.2">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c r="AM257" s="149"/>
      <c r="AN257" s="149"/>
    </row>
    <row r="258" spans="1:40" ht="12.75" customHeight="1" x14ac:dyDescent="0.2">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9"/>
      <c r="AM258" s="149"/>
      <c r="AN258" s="149"/>
    </row>
    <row r="259" spans="1:40" ht="12.75" customHeight="1" x14ac:dyDescent="0.2">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c r="AM259" s="149"/>
      <c r="AN259" s="149"/>
    </row>
    <row r="260" spans="1:40" ht="12.75" customHeight="1" x14ac:dyDescent="0.2">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c r="AM260" s="149"/>
      <c r="AN260" s="149"/>
    </row>
    <row r="261" spans="1:40" ht="12.75" customHeight="1" x14ac:dyDescent="0.2">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M261" s="149"/>
      <c r="AN261" s="149"/>
    </row>
    <row r="262" spans="1:40" ht="12.75" customHeight="1" x14ac:dyDescent="0.2">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M262" s="149"/>
      <c r="AN262" s="149"/>
    </row>
    <row r="263" spans="1:40" ht="12.75" customHeight="1" x14ac:dyDescent="0.2">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c r="AM263" s="149"/>
      <c r="AN263" s="149"/>
    </row>
    <row r="264" spans="1:40" ht="12.75" customHeight="1" x14ac:dyDescent="0.2">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M264" s="149"/>
      <c r="AN264" s="149"/>
    </row>
    <row r="265" spans="1:40" ht="12.75" customHeight="1" x14ac:dyDescent="0.2">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M265" s="149"/>
      <c r="AN265" s="149"/>
    </row>
    <row r="266" spans="1:40" ht="12.75" customHeight="1" x14ac:dyDescent="0.2">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M266" s="149"/>
      <c r="AN266" s="149"/>
    </row>
    <row r="267" spans="1:40" ht="12.75" customHeight="1" x14ac:dyDescent="0.2">
      <c r="A267" s="149"/>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M267" s="149"/>
      <c r="AN267" s="149"/>
    </row>
    <row r="268" spans="1:40" ht="12.75" customHeight="1" x14ac:dyDescent="0.2">
      <c r="A268" s="149"/>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M268" s="149"/>
      <c r="AN268" s="149"/>
    </row>
    <row r="269" spans="1:40" ht="12.75" customHeight="1" x14ac:dyDescent="0.2">
      <c r="A269" s="149"/>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M269" s="149"/>
      <c r="AN269" s="149"/>
    </row>
    <row r="270" spans="1:40" ht="12.75" customHeight="1" x14ac:dyDescent="0.2">
      <c r="A270" s="149"/>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M270" s="149"/>
      <c r="AN270" s="149"/>
    </row>
    <row r="271" spans="1:40" ht="12.75" customHeight="1" x14ac:dyDescent="0.2">
      <c r="A271" s="149"/>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M271" s="149"/>
      <c r="AN271" s="149"/>
    </row>
    <row r="272" spans="1:40" ht="12.75" customHeight="1" x14ac:dyDescent="0.2">
      <c r="A272" s="149"/>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c r="AM272" s="149"/>
      <c r="AN272" s="149"/>
    </row>
    <row r="273" spans="1:40" ht="12.75" customHeight="1" x14ac:dyDescent="0.2">
      <c r="A273" s="149"/>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c r="AM273" s="149"/>
      <c r="AN273" s="149"/>
    </row>
    <row r="274" spans="1:40" ht="12.75" customHeight="1" x14ac:dyDescent="0.2">
      <c r="A274" s="149"/>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c r="AM274" s="149"/>
      <c r="AN274" s="149"/>
    </row>
    <row r="275" spans="1:40" ht="12.75" customHeight="1" x14ac:dyDescent="0.2">
      <c r="A275" s="149"/>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c r="AM275" s="149"/>
      <c r="AN275" s="149"/>
    </row>
    <row r="276" spans="1:40" ht="12.75" customHeight="1" x14ac:dyDescent="0.2">
      <c r="A276" s="149"/>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c r="AM276" s="149"/>
      <c r="AN276" s="149"/>
    </row>
    <row r="277" spans="1:40" ht="12.75" customHeight="1" x14ac:dyDescent="0.2">
      <c r="A277" s="149"/>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M277" s="149"/>
      <c r="AN277" s="149"/>
    </row>
    <row r="278" spans="1:40" ht="12.75" customHeight="1" x14ac:dyDescent="0.2">
      <c r="A278" s="149"/>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c r="AM278" s="149"/>
      <c r="AN278" s="149"/>
    </row>
    <row r="279" spans="1:40" ht="12.75" customHeight="1" x14ac:dyDescent="0.2">
      <c r="A279" s="149"/>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M279" s="149"/>
      <c r="AN279" s="149"/>
    </row>
    <row r="280" spans="1:40" ht="12.75" customHeight="1" x14ac:dyDescent="0.2">
      <c r="A280" s="149"/>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c r="AM280" s="149"/>
      <c r="AN280" s="149"/>
    </row>
    <row r="281" spans="1:40" ht="12.75" customHeight="1" x14ac:dyDescent="0.2">
      <c r="A281" s="149"/>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c r="AM281" s="149"/>
      <c r="AN281" s="149"/>
    </row>
    <row r="282" spans="1:40" ht="12.75" customHeight="1" x14ac:dyDescent="0.2">
      <c r="A282" s="149"/>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c r="AM282" s="149"/>
      <c r="AN282" s="149"/>
    </row>
    <row r="283" spans="1:40" ht="12.75" customHeight="1" x14ac:dyDescent="0.2">
      <c r="A283" s="149"/>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M283" s="149"/>
      <c r="AN283" s="149"/>
    </row>
    <row r="284" spans="1:40" ht="12.75" customHeight="1" x14ac:dyDescent="0.2">
      <c r="A284" s="149"/>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c r="AM284" s="149"/>
      <c r="AN284" s="149"/>
    </row>
    <row r="285" spans="1:40" ht="12.75" customHeight="1" x14ac:dyDescent="0.2">
      <c r="A285" s="149"/>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c r="AM285" s="149"/>
      <c r="AN285" s="149"/>
    </row>
    <row r="286" spans="1:40" ht="12.75" customHeight="1" x14ac:dyDescent="0.2">
      <c r="A286" s="149"/>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c r="AM286" s="149"/>
      <c r="AN286" s="149"/>
    </row>
    <row r="287" spans="1:40" ht="12.75" customHeight="1" x14ac:dyDescent="0.2">
      <c r="A287" s="149"/>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9"/>
      <c r="AM287" s="149"/>
      <c r="AN287" s="149"/>
    </row>
    <row r="288" spans="1:40" ht="12.75" customHeight="1" x14ac:dyDescent="0.2">
      <c r="A288" s="149"/>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M288" s="149"/>
      <c r="AN288" s="149"/>
    </row>
    <row r="289" spans="1:40" ht="12.75" customHeight="1" x14ac:dyDescent="0.2">
      <c r="A289" s="149"/>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c r="AM289" s="149"/>
      <c r="AN289" s="149"/>
    </row>
    <row r="290" spans="1:40" ht="12.75" customHeight="1" x14ac:dyDescent="0.2">
      <c r="A290" s="149"/>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M290" s="149"/>
      <c r="AN290" s="149"/>
    </row>
    <row r="291" spans="1:40" ht="12.75" customHeight="1" x14ac:dyDescent="0.2">
      <c r="A291" s="149"/>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c r="AM291" s="149"/>
      <c r="AN291" s="149"/>
    </row>
    <row r="292" spans="1:40" ht="12.75" customHeight="1" x14ac:dyDescent="0.2">
      <c r="A292" s="149"/>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c r="AM292" s="149"/>
      <c r="AN292" s="149"/>
    </row>
    <row r="293" spans="1:40" ht="12.75" customHeight="1" x14ac:dyDescent="0.2">
      <c r="A293" s="149"/>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c r="AM293" s="149"/>
      <c r="AN293" s="149"/>
    </row>
    <row r="294" spans="1:40" ht="12.75" customHeight="1" x14ac:dyDescent="0.2">
      <c r="A294" s="149"/>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M294" s="149"/>
      <c r="AN294" s="149"/>
    </row>
    <row r="295" spans="1:40" ht="12.75" customHeight="1" x14ac:dyDescent="0.2">
      <c r="A295" s="149"/>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M295" s="149"/>
      <c r="AN295" s="149"/>
    </row>
    <row r="296" spans="1:40" ht="12.75" customHeight="1" x14ac:dyDescent="0.2">
      <c r="A296" s="149"/>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M296" s="149"/>
      <c r="AN296" s="149"/>
    </row>
    <row r="297" spans="1:40" ht="12.75" customHeight="1" x14ac:dyDescent="0.2">
      <c r="A297" s="149"/>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M297" s="149"/>
      <c r="AN297" s="149"/>
    </row>
    <row r="298" spans="1:40" ht="12.75" customHeight="1" x14ac:dyDescent="0.2">
      <c r="A298" s="149"/>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M298" s="149"/>
      <c r="AN298" s="149"/>
    </row>
    <row r="299" spans="1:40" ht="12.75" customHeight="1" x14ac:dyDescent="0.2">
      <c r="A299" s="149"/>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c r="AM299" s="149"/>
      <c r="AN299" s="149"/>
    </row>
    <row r="300" spans="1:40" ht="12.75" customHeight="1" x14ac:dyDescent="0.2">
      <c r="A300" s="149"/>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49"/>
      <c r="AM300" s="149"/>
      <c r="AN300" s="149"/>
    </row>
    <row r="301" spans="1:40" ht="12.75" customHeight="1" x14ac:dyDescent="0.2">
      <c r="A301" s="149"/>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c r="AM301" s="149"/>
      <c r="AN301" s="149"/>
    </row>
    <row r="302" spans="1:40" ht="12.75" customHeight="1" x14ac:dyDescent="0.2">
      <c r="A302" s="149"/>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M302" s="149"/>
      <c r="AN302" s="149"/>
    </row>
    <row r="303" spans="1:40" ht="12.75" customHeight="1" x14ac:dyDescent="0.2">
      <c r="A303" s="149"/>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49"/>
      <c r="AM303" s="149"/>
      <c r="AN303" s="149"/>
    </row>
    <row r="304" spans="1:40" ht="12.75" customHeight="1" x14ac:dyDescent="0.2">
      <c r="A304" s="149"/>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c r="AM304" s="149"/>
      <c r="AN304" s="149"/>
    </row>
    <row r="305" spans="1:40" ht="12.75" customHeight="1" x14ac:dyDescent="0.2">
      <c r="A305" s="149"/>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M305" s="149"/>
      <c r="AN305" s="149"/>
    </row>
    <row r="306" spans="1:40" ht="12.75" customHeight="1" x14ac:dyDescent="0.2">
      <c r="A306" s="149"/>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M306" s="149"/>
      <c r="AN306" s="149"/>
    </row>
    <row r="307" spans="1:40" ht="12.75" customHeight="1" x14ac:dyDescent="0.2">
      <c r="A307" s="149"/>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M307" s="149"/>
      <c r="AN307" s="149"/>
    </row>
    <row r="308" spans="1:40" ht="12.75" customHeight="1" x14ac:dyDescent="0.2">
      <c r="A308" s="149"/>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M308" s="149"/>
      <c r="AN308" s="149"/>
    </row>
    <row r="309" spans="1:40" ht="12.75" customHeight="1" x14ac:dyDescent="0.2">
      <c r="A309" s="149"/>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M309" s="149"/>
      <c r="AN309" s="149"/>
    </row>
    <row r="310" spans="1:40" ht="12.75" customHeight="1" x14ac:dyDescent="0.2">
      <c r="A310" s="149"/>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M310" s="149"/>
      <c r="AN310" s="149"/>
    </row>
    <row r="311" spans="1:40" ht="12.75" customHeight="1" x14ac:dyDescent="0.2">
      <c r="A311" s="149"/>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M311" s="149"/>
      <c r="AN311" s="149"/>
    </row>
    <row r="312" spans="1:40" ht="12.75" customHeight="1" x14ac:dyDescent="0.2">
      <c r="A312" s="149"/>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M312" s="149"/>
      <c r="AN312" s="149"/>
    </row>
    <row r="313" spans="1:40" ht="12.75" customHeight="1" x14ac:dyDescent="0.2">
      <c r="A313" s="149"/>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M313" s="149"/>
      <c r="AN313" s="149"/>
    </row>
    <row r="314" spans="1:40" ht="12.75" customHeight="1" x14ac:dyDescent="0.2">
      <c r="A314" s="149"/>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M314" s="149"/>
      <c r="AN314" s="149"/>
    </row>
    <row r="315" spans="1:40" ht="12.75" customHeight="1" x14ac:dyDescent="0.2">
      <c r="A315" s="149"/>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c r="AM315" s="149"/>
      <c r="AN315" s="149"/>
    </row>
    <row r="316" spans="1:40" ht="12.75" customHeight="1" x14ac:dyDescent="0.2">
      <c r="A316" s="149"/>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c r="AM316" s="149"/>
      <c r="AN316" s="149"/>
    </row>
    <row r="317" spans="1:40" ht="12.75" customHeight="1" x14ac:dyDescent="0.2">
      <c r="A317" s="149"/>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c r="AM317" s="149"/>
      <c r="AN317" s="149"/>
    </row>
    <row r="318" spans="1:40" ht="12.75" customHeight="1" x14ac:dyDescent="0.2">
      <c r="A318" s="149"/>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M318" s="149"/>
      <c r="AN318" s="149"/>
    </row>
    <row r="319" spans="1:40" ht="12.75" customHeight="1" x14ac:dyDescent="0.2">
      <c r="A319" s="149"/>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M319" s="149"/>
      <c r="AN319" s="149"/>
    </row>
    <row r="320" spans="1:40" ht="12.75" customHeight="1" x14ac:dyDescent="0.2">
      <c r="A320" s="149"/>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M320" s="149"/>
      <c r="AN320" s="149"/>
    </row>
    <row r="321" spans="1:40" ht="12.75" customHeight="1" x14ac:dyDescent="0.2">
      <c r="A321" s="149"/>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M321" s="149"/>
      <c r="AN321" s="149"/>
    </row>
    <row r="322" spans="1:40" ht="12.75" customHeight="1" x14ac:dyDescent="0.2">
      <c r="A322" s="149"/>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M322" s="149"/>
      <c r="AN322" s="149"/>
    </row>
    <row r="323" spans="1:40" ht="12.75" customHeight="1" x14ac:dyDescent="0.2">
      <c r="A323" s="149"/>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M323" s="149"/>
      <c r="AN323" s="149"/>
    </row>
    <row r="324" spans="1:40" ht="12.75" customHeight="1" x14ac:dyDescent="0.2">
      <c r="A324" s="149"/>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M324" s="149"/>
      <c r="AN324" s="149"/>
    </row>
    <row r="325" spans="1:40" ht="12.75" customHeight="1" x14ac:dyDescent="0.2">
      <c r="A325" s="149"/>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c r="AM325" s="149"/>
      <c r="AN325" s="149"/>
    </row>
    <row r="326" spans="1:40" ht="12.75" customHeight="1" x14ac:dyDescent="0.2">
      <c r="A326" s="149"/>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c r="AM326" s="149"/>
      <c r="AN326" s="149"/>
    </row>
    <row r="327" spans="1:40" ht="12.75" customHeight="1" x14ac:dyDescent="0.2">
      <c r="A327" s="149"/>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M327" s="149"/>
      <c r="AN327" s="149"/>
    </row>
    <row r="328" spans="1:40" ht="12.75" customHeight="1" x14ac:dyDescent="0.2">
      <c r="A328" s="149"/>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M328" s="149"/>
      <c r="AN328" s="149"/>
    </row>
    <row r="329" spans="1:40" ht="12.75" customHeight="1" x14ac:dyDescent="0.2">
      <c r="A329" s="149"/>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M329" s="149"/>
      <c r="AN329" s="149"/>
    </row>
    <row r="330" spans="1:40" ht="12.75" customHeight="1" x14ac:dyDescent="0.2">
      <c r="A330" s="149"/>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M330" s="149"/>
      <c r="AN330" s="149"/>
    </row>
    <row r="331" spans="1:40" ht="12.75" customHeight="1" x14ac:dyDescent="0.2">
      <c r="A331" s="149"/>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M331" s="149"/>
      <c r="AN331" s="149"/>
    </row>
    <row r="332" spans="1:40" ht="12.75" customHeight="1" x14ac:dyDescent="0.2">
      <c r="A332" s="149"/>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M332" s="149"/>
      <c r="AN332" s="149"/>
    </row>
    <row r="333" spans="1:40" ht="12.75" customHeight="1" x14ac:dyDescent="0.2">
      <c r="A333" s="149"/>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M333" s="149"/>
      <c r="AN333" s="149"/>
    </row>
    <row r="334" spans="1:40" ht="12.75" customHeight="1" x14ac:dyDescent="0.2">
      <c r="A334" s="149"/>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M334" s="149"/>
      <c r="AN334" s="149"/>
    </row>
    <row r="335" spans="1:40" ht="12.75" customHeight="1" x14ac:dyDescent="0.2">
      <c r="A335" s="149"/>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M335" s="149"/>
      <c r="AN335" s="149"/>
    </row>
    <row r="336" spans="1:40" ht="12.75" customHeight="1" x14ac:dyDescent="0.2">
      <c r="A336" s="149"/>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M336" s="149"/>
      <c r="AN336" s="149"/>
    </row>
    <row r="337" spans="1:40" ht="12.75" customHeight="1" x14ac:dyDescent="0.2">
      <c r="A337" s="149"/>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M337" s="149"/>
      <c r="AN337" s="149"/>
    </row>
    <row r="338" spans="1:40" ht="12.75" customHeight="1" x14ac:dyDescent="0.2">
      <c r="A338" s="149"/>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M338" s="149"/>
      <c r="AN338" s="149"/>
    </row>
    <row r="339" spans="1:40" ht="12.75" customHeight="1" x14ac:dyDescent="0.2">
      <c r="A339" s="149"/>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M339" s="149"/>
      <c r="AN339" s="149"/>
    </row>
    <row r="340" spans="1:40" ht="12.75" customHeight="1" x14ac:dyDescent="0.2">
      <c r="A340" s="149"/>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M340" s="149"/>
      <c r="AN340" s="149"/>
    </row>
    <row r="341" spans="1:40" ht="12.75" customHeight="1" x14ac:dyDescent="0.2">
      <c r="A341" s="149"/>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M341" s="149"/>
      <c r="AN341" s="149"/>
    </row>
    <row r="342" spans="1:40" ht="12.75" customHeight="1" x14ac:dyDescent="0.2">
      <c r="A342" s="149"/>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M342" s="149"/>
      <c r="AN342" s="149"/>
    </row>
    <row r="343" spans="1:40" ht="12.75" customHeight="1" x14ac:dyDescent="0.2">
      <c r="A343" s="149"/>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M343" s="149"/>
      <c r="AN343" s="149"/>
    </row>
    <row r="344" spans="1:40" ht="12.75" customHeight="1" x14ac:dyDescent="0.2">
      <c r="A344" s="149"/>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M344" s="149"/>
      <c r="AN344" s="149"/>
    </row>
    <row r="345" spans="1:40" ht="12.75" customHeight="1" x14ac:dyDescent="0.2">
      <c r="A345" s="149"/>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M345" s="149"/>
      <c r="AN345" s="149"/>
    </row>
    <row r="346" spans="1:40" ht="12.75" customHeight="1" x14ac:dyDescent="0.2">
      <c r="A346" s="149"/>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M346" s="149"/>
      <c r="AN346" s="149"/>
    </row>
    <row r="347" spans="1:40" ht="12.75" customHeight="1" x14ac:dyDescent="0.2">
      <c r="A347" s="149"/>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M347" s="149"/>
      <c r="AN347" s="149"/>
    </row>
    <row r="348" spans="1:40" ht="12.75" customHeight="1" x14ac:dyDescent="0.2">
      <c r="A348" s="149"/>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M348" s="149"/>
      <c r="AN348" s="149"/>
    </row>
    <row r="349" spans="1:40" ht="12.75" customHeight="1" x14ac:dyDescent="0.2">
      <c r="A349" s="149"/>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c r="AM349" s="149"/>
      <c r="AN349" s="149"/>
    </row>
    <row r="350" spans="1:40" ht="12.75" customHeight="1" x14ac:dyDescent="0.2">
      <c r="A350" s="149"/>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M350" s="149"/>
      <c r="AN350" s="149"/>
    </row>
    <row r="351" spans="1:40" ht="12.75" customHeight="1" x14ac:dyDescent="0.2">
      <c r="A351" s="149"/>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M351" s="149"/>
      <c r="AN351" s="149"/>
    </row>
    <row r="352" spans="1:40" ht="12.75" customHeight="1" x14ac:dyDescent="0.2">
      <c r="A352" s="149"/>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M352" s="149"/>
      <c r="AN352" s="149"/>
    </row>
    <row r="353" spans="1:40" ht="12.75" customHeight="1" x14ac:dyDescent="0.2">
      <c r="A353" s="149"/>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M353" s="149"/>
      <c r="AN353" s="149"/>
    </row>
    <row r="354" spans="1:40" ht="12.75" customHeight="1" x14ac:dyDescent="0.2">
      <c r="A354" s="149"/>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M354" s="149"/>
      <c r="AN354" s="149"/>
    </row>
    <row r="355" spans="1:40" ht="12.75" customHeight="1" x14ac:dyDescent="0.2">
      <c r="A355" s="149"/>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M355" s="149"/>
      <c r="AN355" s="149"/>
    </row>
    <row r="356" spans="1:40" ht="12.75" customHeight="1" x14ac:dyDescent="0.2">
      <c r="A356" s="149"/>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M356" s="149"/>
      <c r="AN356" s="149"/>
    </row>
    <row r="357" spans="1:40" ht="12.75" customHeight="1" x14ac:dyDescent="0.2">
      <c r="A357" s="149"/>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M357" s="149"/>
      <c r="AN357" s="149"/>
    </row>
    <row r="358" spans="1:40" ht="12.75" customHeight="1" x14ac:dyDescent="0.2">
      <c r="A358" s="149"/>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M358" s="149"/>
      <c r="AN358" s="149"/>
    </row>
    <row r="359" spans="1:40" ht="12.75" customHeight="1" x14ac:dyDescent="0.2">
      <c r="A359" s="149"/>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M359" s="149"/>
      <c r="AN359" s="149"/>
    </row>
    <row r="360" spans="1:40" ht="12.75" customHeight="1" x14ac:dyDescent="0.2">
      <c r="A360" s="149"/>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M360" s="149"/>
      <c r="AN360" s="149"/>
    </row>
    <row r="361" spans="1:40" ht="12.75" customHeight="1" x14ac:dyDescent="0.2">
      <c r="A361" s="149"/>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M361" s="149"/>
      <c r="AN361" s="149"/>
    </row>
    <row r="362" spans="1:40" ht="12.75" customHeight="1" x14ac:dyDescent="0.2">
      <c r="A362" s="149"/>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M362" s="149"/>
      <c r="AN362" s="149"/>
    </row>
    <row r="363" spans="1:40" ht="12.75" customHeight="1" x14ac:dyDescent="0.2">
      <c r="A363" s="149"/>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M363" s="149"/>
      <c r="AN363" s="149"/>
    </row>
    <row r="364" spans="1:40" ht="12.75" customHeight="1" x14ac:dyDescent="0.2">
      <c r="A364" s="149"/>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M364" s="149"/>
      <c r="AN364" s="149"/>
    </row>
    <row r="365" spans="1:40" ht="12.75" customHeight="1" x14ac:dyDescent="0.2">
      <c r="A365" s="149"/>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M365" s="149"/>
      <c r="AN365" s="149"/>
    </row>
    <row r="366" spans="1:40" ht="12.75" customHeight="1" x14ac:dyDescent="0.2">
      <c r="A366" s="149"/>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M366" s="149"/>
      <c r="AN366" s="149"/>
    </row>
    <row r="367" spans="1:40" ht="12.75" customHeight="1" x14ac:dyDescent="0.2">
      <c r="A367" s="149"/>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M367" s="149"/>
      <c r="AN367" s="149"/>
    </row>
    <row r="368" spans="1:40" ht="12.75" customHeight="1" x14ac:dyDescent="0.2">
      <c r="A368" s="149"/>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M368" s="149"/>
      <c r="AN368" s="149"/>
    </row>
    <row r="369" spans="1:40" ht="12.75" customHeight="1" x14ac:dyDescent="0.2">
      <c r="A369" s="149"/>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M369" s="149"/>
      <c r="AN369" s="149"/>
    </row>
    <row r="370" spans="1:40" ht="12.75" customHeight="1" x14ac:dyDescent="0.2">
      <c r="A370" s="149"/>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c r="AM370" s="149"/>
      <c r="AN370" s="149"/>
    </row>
    <row r="371" spans="1:40" ht="12.75" customHeight="1" x14ac:dyDescent="0.2">
      <c r="A371" s="149"/>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M371" s="149"/>
      <c r="AN371" s="149"/>
    </row>
    <row r="372" spans="1:40" ht="12.75" customHeight="1" x14ac:dyDescent="0.2">
      <c r="A372" s="149"/>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M372" s="149"/>
      <c r="AN372" s="149"/>
    </row>
    <row r="373" spans="1:40" ht="12.75" customHeight="1" x14ac:dyDescent="0.2">
      <c r="A373" s="149"/>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c r="AM373" s="149"/>
      <c r="AN373" s="149"/>
    </row>
    <row r="374" spans="1:40" ht="12.75" customHeight="1" x14ac:dyDescent="0.2">
      <c r="A374" s="149"/>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c r="AM374" s="149"/>
      <c r="AN374" s="149"/>
    </row>
    <row r="375" spans="1:40" ht="12.75" customHeight="1" x14ac:dyDescent="0.2">
      <c r="A375" s="149"/>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c r="AM375" s="149"/>
      <c r="AN375" s="149"/>
    </row>
    <row r="376" spans="1:40" ht="12.75" customHeight="1" x14ac:dyDescent="0.2">
      <c r="A376" s="149"/>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c r="AM376" s="149"/>
      <c r="AN376" s="149"/>
    </row>
    <row r="377" spans="1:40" ht="12.75" customHeight="1" x14ac:dyDescent="0.2">
      <c r="A377" s="149"/>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c r="AM377" s="149"/>
      <c r="AN377" s="149"/>
    </row>
    <row r="378" spans="1:40" ht="12.75" customHeight="1" x14ac:dyDescent="0.2">
      <c r="A378" s="149"/>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c r="AM378" s="149"/>
      <c r="AN378" s="149"/>
    </row>
    <row r="379" spans="1:40" ht="12.75" customHeight="1" x14ac:dyDescent="0.2">
      <c r="A379" s="149"/>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c r="AM379" s="149"/>
      <c r="AN379" s="149"/>
    </row>
    <row r="380" spans="1:40" ht="12.75" customHeight="1" x14ac:dyDescent="0.2">
      <c r="A380" s="149"/>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c r="AM380" s="149"/>
      <c r="AN380" s="149"/>
    </row>
    <row r="381" spans="1:40" ht="12.75" customHeight="1" x14ac:dyDescent="0.2">
      <c r="A381" s="149"/>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M381" s="149"/>
      <c r="AN381" s="149"/>
    </row>
    <row r="382" spans="1:40" ht="12.75" customHeight="1" x14ac:dyDescent="0.2">
      <c r="A382" s="149"/>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c r="AM382" s="149"/>
      <c r="AN382" s="149"/>
    </row>
    <row r="383" spans="1:40" ht="12.75" customHeight="1" x14ac:dyDescent="0.2">
      <c r="A383" s="149"/>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M383" s="149"/>
      <c r="AN383" s="149"/>
    </row>
    <row r="384" spans="1:40" ht="12.75" customHeight="1" x14ac:dyDescent="0.2">
      <c r="A384" s="149"/>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M384" s="149"/>
      <c r="AN384" s="149"/>
    </row>
    <row r="385" spans="1:40" ht="12.75" customHeight="1" x14ac:dyDescent="0.2">
      <c r="A385" s="149"/>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c r="AM385" s="149"/>
      <c r="AN385" s="149"/>
    </row>
    <row r="386" spans="1:40" ht="12.75" customHeight="1" x14ac:dyDescent="0.2">
      <c r="A386" s="149"/>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c r="AM386" s="149"/>
      <c r="AN386" s="149"/>
    </row>
    <row r="387" spans="1:40" ht="12.75" customHeight="1" x14ac:dyDescent="0.2">
      <c r="A387" s="149"/>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c r="AM387" s="149"/>
      <c r="AN387" s="149"/>
    </row>
    <row r="388" spans="1:40" ht="12.75" customHeight="1" x14ac:dyDescent="0.2">
      <c r="A388" s="149"/>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M388" s="149"/>
      <c r="AN388" s="149"/>
    </row>
    <row r="389" spans="1:40" ht="12.75" customHeight="1" x14ac:dyDescent="0.2">
      <c r="A389" s="149"/>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c r="AM389" s="149"/>
      <c r="AN389" s="149"/>
    </row>
    <row r="390" spans="1:40" ht="12.75" customHeight="1" x14ac:dyDescent="0.2">
      <c r="A390" s="149"/>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c r="AM390" s="149"/>
      <c r="AN390" s="149"/>
    </row>
    <row r="391" spans="1:40" ht="12.75" customHeight="1" x14ac:dyDescent="0.2">
      <c r="A391" s="149"/>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c r="AM391" s="149"/>
      <c r="AN391" s="149"/>
    </row>
    <row r="392" spans="1:40" ht="12.75" customHeight="1" x14ac:dyDescent="0.2">
      <c r="A392" s="149"/>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M392" s="149"/>
      <c r="AN392" s="149"/>
    </row>
    <row r="393" spans="1:40" ht="12.75" customHeight="1" x14ac:dyDescent="0.2">
      <c r="A393" s="149"/>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c r="AM393" s="149"/>
      <c r="AN393" s="149"/>
    </row>
    <row r="394" spans="1:40" ht="12.75" customHeight="1" x14ac:dyDescent="0.2">
      <c r="A394" s="149"/>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c r="AM394" s="149"/>
      <c r="AN394" s="149"/>
    </row>
    <row r="395" spans="1:40" ht="12.75" customHeight="1" x14ac:dyDescent="0.2">
      <c r="A395" s="149"/>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c r="AM395" s="149"/>
      <c r="AN395" s="149"/>
    </row>
    <row r="396" spans="1:40" ht="12.75" customHeight="1" x14ac:dyDescent="0.2">
      <c r="A396" s="149"/>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M396" s="149"/>
      <c r="AN396" s="149"/>
    </row>
    <row r="397" spans="1:40" ht="12.75" customHeight="1" x14ac:dyDescent="0.2">
      <c r="A397" s="149"/>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c r="AM397" s="149"/>
      <c r="AN397" s="149"/>
    </row>
    <row r="398" spans="1:40" ht="12.75" customHeight="1" x14ac:dyDescent="0.2">
      <c r="A398" s="149"/>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c r="AH398" s="149"/>
      <c r="AI398" s="149"/>
      <c r="AJ398" s="149"/>
      <c r="AK398" s="149"/>
      <c r="AM398" s="149"/>
      <c r="AN398" s="149"/>
    </row>
    <row r="399" spans="1:40" ht="12.75" customHeight="1" x14ac:dyDescent="0.2">
      <c r="A399" s="149"/>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c r="AM399" s="149"/>
      <c r="AN399" s="149"/>
    </row>
    <row r="400" spans="1:40" ht="12.75" customHeight="1" x14ac:dyDescent="0.2">
      <c r="A400" s="149"/>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c r="AM400" s="149"/>
      <c r="AN400" s="149"/>
    </row>
    <row r="401" spans="1:40" ht="12.75" customHeight="1" x14ac:dyDescent="0.2">
      <c r="A401" s="149"/>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c r="AM401" s="149"/>
      <c r="AN401" s="149"/>
    </row>
    <row r="402" spans="1:40" ht="12.75" customHeight="1" x14ac:dyDescent="0.2">
      <c r="A402" s="149"/>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c r="AM402" s="149"/>
      <c r="AN402" s="149"/>
    </row>
    <row r="403" spans="1:40" ht="12.75" customHeight="1" x14ac:dyDescent="0.2">
      <c r="A403" s="149"/>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9"/>
      <c r="AM403" s="149"/>
      <c r="AN403" s="149"/>
    </row>
    <row r="404" spans="1:40" ht="12.75" customHeight="1" x14ac:dyDescent="0.2">
      <c r="A404" s="149"/>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c r="AM404" s="149"/>
      <c r="AN404" s="149"/>
    </row>
    <row r="405" spans="1:40" ht="12.75" customHeight="1" x14ac:dyDescent="0.2">
      <c r="A405" s="149"/>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c r="AM405" s="149"/>
      <c r="AN405" s="149"/>
    </row>
    <row r="406" spans="1:40" ht="12.75" customHeight="1" x14ac:dyDescent="0.2">
      <c r="A406" s="149"/>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c r="AM406" s="149"/>
      <c r="AN406" s="149"/>
    </row>
    <row r="407" spans="1:40" ht="12.75" customHeight="1" x14ac:dyDescent="0.2">
      <c r="A407" s="149"/>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c r="AM407" s="149"/>
      <c r="AN407" s="149"/>
    </row>
    <row r="408" spans="1:40" ht="12.75" customHeight="1" x14ac:dyDescent="0.2">
      <c r="A408" s="149"/>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M408" s="149"/>
      <c r="AN408" s="149"/>
    </row>
    <row r="409" spans="1:40" ht="12.75" customHeight="1" x14ac:dyDescent="0.2">
      <c r="A409" s="149"/>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c r="AM409" s="149"/>
      <c r="AN409" s="149"/>
    </row>
    <row r="410" spans="1:40" ht="12.75" customHeight="1" x14ac:dyDescent="0.2">
      <c r="A410" s="149"/>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M410" s="149"/>
      <c r="AN410" s="149"/>
    </row>
    <row r="411" spans="1:40" ht="12.75" customHeight="1" x14ac:dyDescent="0.2">
      <c r="A411" s="149"/>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9"/>
      <c r="AM411" s="149"/>
      <c r="AN411" s="149"/>
    </row>
    <row r="412" spans="1:40" ht="12.75" customHeight="1" x14ac:dyDescent="0.2">
      <c r="A412" s="149"/>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c r="AM412" s="149"/>
      <c r="AN412" s="149"/>
    </row>
    <row r="413" spans="1:40" ht="12.75" customHeight="1" x14ac:dyDescent="0.2">
      <c r="A413" s="149"/>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49"/>
      <c r="AM413" s="149"/>
      <c r="AN413" s="149"/>
    </row>
    <row r="414" spans="1:40" ht="12.75" customHeight="1" x14ac:dyDescent="0.2">
      <c r="A414" s="149"/>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c r="AM414" s="149"/>
      <c r="AN414" s="149"/>
    </row>
    <row r="415" spans="1:40" ht="12.75" customHeight="1" x14ac:dyDescent="0.2">
      <c r="A415" s="149"/>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M415" s="149"/>
      <c r="AN415" s="149"/>
    </row>
    <row r="416" spans="1:40" ht="12.75" customHeight="1" x14ac:dyDescent="0.2">
      <c r="A416" s="149"/>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c r="AM416" s="149"/>
      <c r="AN416" s="149"/>
    </row>
    <row r="417" spans="1:40" ht="12.75" customHeight="1" x14ac:dyDescent="0.2">
      <c r="A417" s="149"/>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M417" s="149"/>
      <c r="AN417" s="149"/>
    </row>
    <row r="418" spans="1:40" ht="12.75" customHeight="1" x14ac:dyDescent="0.2">
      <c r="A418" s="149"/>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c r="AM418" s="149"/>
      <c r="AN418" s="149"/>
    </row>
    <row r="419" spans="1:40" ht="12.75" customHeight="1" x14ac:dyDescent="0.2">
      <c r="A419" s="149"/>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c r="AM419" s="149"/>
      <c r="AN419" s="149"/>
    </row>
    <row r="420" spans="1:40" ht="12.75" customHeight="1" x14ac:dyDescent="0.2">
      <c r="A420" s="149"/>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c r="AM420" s="149"/>
      <c r="AN420" s="149"/>
    </row>
    <row r="421" spans="1:40" ht="12.75" customHeight="1" x14ac:dyDescent="0.2">
      <c r="A421" s="149"/>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M421" s="149"/>
      <c r="AN421" s="149"/>
    </row>
    <row r="422" spans="1:40" ht="12.75" customHeight="1" x14ac:dyDescent="0.2">
      <c r="A422" s="149"/>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9"/>
      <c r="AM422" s="149"/>
      <c r="AN422" s="149"/>
    </row>
    <row r="423" spans="1:40" ht="12.75" customHeight="1" x14ac:dyDescent="0.2">
      <c r="A423" s="149"/>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9"/>
      <c r="AM423" s="149"/>
      <c r="AN423" s="149"/>
    </row>
    <row r="424" spans="1:40" ht="12.75" customHeight="1" x14ac:dyDescent="0.2">
      <c r="A424" s="149"/>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9"/>
      <c r="AM424" s="149"/>
      <c r="AN424" s="149"/>
    </row>
    <row r="425" spans="1:40" ht="12.75" customHeight="1" x14ac:dyDescent="0.2">
      <c r="A425" s="149"/>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9"/>
      <c r="AM425" s="149"/>
      <c r="AN425" s="149"/>
    </row>
    <row r="426" spans="1:40" ht="12.75" customHeight="1" x14ac:dyDescent="0.2">
      <c r="A426" s="149"/>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9"/>
      <c r="AM426" s="149"/>
      <c r="AN426" s="149"/>
    </row>
    <row r="427" spans="1:40" ht="12.75" customHeight="1" x14ac:dyDescent="0.2">
      <c r="A427" s="149"/>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M427" s="149"/>
      <c r="AN427" s="149"/>
    </row>
    <row r="428" spans="1:40" ht="12.75" customHeight="1" x14ac:dyDescent="0.2">
      <c r="A428" s="149"/>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M428" s="149"/>
      <c r="AN428" s="149"/>
    </row>
    <row r="429" spans="1:40" ht="12.75" customHeight="1" x14ac:dyDescent="0.2">
      <c r="A429" s="149"/>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M429" s="149"/>
      <c r="AN429" s="149"/>
    </row>
    <row r="430" spans="1:40" ht="12.75" customHeight="1" x14ac:dyDescent="0.2">
      <c r="A430" s="149"/>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c r="AM430" s="149"/>
      <c r="AN430" s="149"/>
    </row>
    <row r="431" spans="1:40" ht="12.75" customHeight="1" x14ac:dyDescent="0.2">
      <c r="A431" s="149"/>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c r="AM431" s="149"/>
      <c r="AN431" s="149"/>
    </row>
    <row r="432" spans="1:40" ht="12.75" customHeight="1" x14ac:dyDescent="0.2">
      <c r="A432" s="149"/>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c r="AM432" s="149"/>
      <c r="AN432" s="149"/>
    </row>
    <row r="433" spans="1:40" ht="12.75" customHeight="1" x14ac:dyDescent="0.2">
      <c r="A433" s="149"/>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c r="AM433" s="149"/>
      <c r="AN433" s="149"/>
    </row>
    <row r="434" spans="1:40" ht="12.75" customHeight="1" x14ac:dyDescent="0.2">
      <c r="A434" s="149"/>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c r="AM434" s="149"/>
      <c r="AN434" s="149"/>
    </row>
    <row r="435" spans="1:40" ht="12.75" customHeight="1" x14ac:dyDescent="0.2">
      <c r="A435" s="149"/>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c r="AM435" s="149"/>
      <c r="AN435" s="149"/>
    </row>
    <row r="436" spans="1:40" ht="12.75" customHeight="1" x14ac:dyDescent="0.2">
      <c r="A436" s="149"/>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c r="AM436" s="149"/>
      <c r="AN436" s="149"/>
    </row>
    <row r="437" spans="1:40" ht="12.75" customHeight="1" x14ac:dyDescent="0.2">
      <c r="A437" s="149"/>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c r="AM437" s="149"/>
      <c r="AN437" s="149"/>
    </row>
    <row r="438" spans="1:40" ht="12.75" customHeight="1" x14ac:dyDescent="0.2">
      <c r="A438" s="149"/>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c r="AM438" s="149"/>
      <c r="AN438" s="149"/>
    </row>
    <row r="439" spans="1:40" ht="12.75" customHeight="1" x14ac:dyDescent="0.2">
      <c r="A439" s="149"/>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c r="AM439" s="149"/>
      <c r="AN439" s="149"/>
    </row>
    <row r="440" spans="1:40" ht="12.75" customHeight="1" x14ac:dyDescent="0.2">
      <c r="A440" s="149"/>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c r="AM440" s="149"/>
      <c r="AN440" s="149"/>
    </row>
    <row r="441" spans="1:40" ht="12.75" customHeight="1" x14ac:dyDescent="0.2">
      <c r="A441" s="149"/>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c r="AM441" s="149"/>
      <c r="AN441" s="149"/>
    </row>
    <row r="442" spans="1:40" ht="12.75" customHeight="1" x14ac:dyDescent="0.2">
      <c r="A442" s="149"/>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49"/>
      <c r="AM442" s="149"/>
      <c r="AN442" s="149"/>
    </row>
    <row r="443" spans="1:40" ht="12.75" customHeight="1" x14ac:dyDescent="0.2">
      <c r="A443" s="149"/>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c r="AM443" s="149"/>
      <c r="AN443" s="149"/>
    </row>
    <row r="444" spans="1:40" ht="12.75" customHeight="1" x14ac:dyDescent="0.2">
      <c r="A444" s="149"/>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c r="AM444" s="149"/>
      <c r="AN444" s="149"/>
    </row>
    <row r="445" spans="1:40" ht="12.75" customHeight="1" x14ac:dyDescent="0.2">
      <c r="A445" s="149"/>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c r="AM445" s="149"/>
      <c r="AN445" s="149"/>
    </row>
    <row r="446" spans="1:40" ht="12.75" customHeight="1" x14ac:dyDescent="0.2">
      <c r="A446" s="149"/>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49"/>
      <c r="AM446" s="149"/>
      <c r="AN446" s="149"/>
    </row>
    <row r="447" spans="1:40" ht="12.75" customHeight="1" x14ac:dyDescent="0.2">
      <c r="A447" s="149"/>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c r="AM447" s="149"/>
      <c r="AN447" s="149"/>
    </row>
    <row r="448" spans="1:40" ht="12.75" customHeight="1" x14ac:dyDescent="0.2">
      <c r="A448" s="149"/>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c r="AM448" s="149"/>
      <c r="AN448" s="149"/>
    </row>
    <row r="449" spans="1:40" ht="12.75" customHeight="1" x14ac:dyDescent="0.2">
      <c r="A449" s="149"/>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49"/>
      <c r="AM449" s="149"/>
      <c r="AN449" s="149"/>
    </row>
    <row r="450" spans="1:40" ht="12.75" customHeight="1" x14ac:dyDescent="0.2">
      <c r="A450" s="149"/>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c r="AM450" s="149"/>
      <c r="AN450" s="149"/>
    </row>
    <row r="451" spans="1:40" ht="12.75" customHeight="1" x14ac:dyDescent="0.2">
      <c r="A451" s="149"/>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c r="AM451" s="149"/>
      <c r="AN451" s="149"/>
    </row>
    <row r="452" spans="1:40" ht="12.75" customHeight="1" x14ac:dyDescent="0.2">
      <c r="A452" s="149"/>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c r="AM452" s="149"/>
      <c r="AN452" s="149"/>
    </row>
    <row r="453" spans="1:40" ht="12.75" customHeight="1" x14ac:dyDescent="0.2">
      <c r="A453" s="149"/>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49"/>
      <c r="AM453" s="149"/>
      <c r="AN453" s="149"/>
    </row>
    <row r="454" spans="1:40" ht="12.75" customHeight="1" x14ac:dyDescent="0.2">
      <c r="A454" s="149"/>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49"/>
      <c r="AM454" s="149"/>
      <c r="AN454" s="149"/>
    </row>
    <row r="455" spans="1:40" ht="12.75" customHeight="1" x14ac:dyDescent="0.2">
      <c r="A455" s="149"/>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c r="AM455" s="149"/>
      <c r="AN455" s="149"/>
    </row>
    <row r="456" spans="1:40" ht="12.75" customHeight="1" x14ac:dyDescent="0.2">
      <c r="A456" s="149"/>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c r="AM456" s="149"/>
      <c r="AN456" s="149"/>
    </row>
    <row r="457" spans="1:40" ht="12.75" customHeight="1" x14ac:dyDescent="0.2">
      <c r="A457" s="149"/>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c r="AM457" s="149"/>
      <c r="AN457" s="149"/>
    </row>
    <row r="458" spans="1:40" ht="12.75" customHeight="1" x14ac:dyDescent="0.2">
      <c r="A458" s="149"/>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49"/>
      <c r="AM458" s="149"/>
      <c r="AN458" s="149"/>
    </row>
    <row r="459" spans="1:40" ht="12.75" customHeight="1" x14ac:dyDescent="0.2">
      <c r="A459" s="149"/>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c r="AM459" s="149"/>
      <c r="AN459" s="149"/>
    </row>
    <row r="460" spans="1:40" ht="12.75" customHeight="1" x14ac:dyDescent="0.2">
      <c r="A460" s="149"/>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c r="AM460" s="149"/>
      <c r="AN460" s="149"/>
    </row>
    <row r="461" spans="1:40" ht="12.75" customHeight="1" x14ac:dyDescent="0.2">
      <c r="A461" s="149"/>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c r="AM461" s="149"/>
      <c r="AN461" s="149"/>
    </row>
    <row r="462" spans="1:40" ht="12.75" customHeight="1" x14ac:dyDescent="0.2">
      <c r="A462" s="149"/>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M462" s="149"/>
      <c r="AN462" s="149"/>
    </row>
    <row r="463" spans="1:40" ht="12.75" customHeight="1" x14ac:dyDescent="0.2">
      <c r="A463" s="149"/>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49"/>
      <c r="AM463" s="149"/>
      <c r="AN463" s="149"/>
    </row>
    <row r="464" spans="1:40" ht="12.75" customHeight="1" x14ac:dyDescent="0.2">
      <c r="A464" s="149"/>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M464" s="149"/>
      <c r="AN464" s="149"/>
    </row>
    <row r="465" spans="1:40" ht="12.75" customHeight="1" x14ac:dyDescent="0.2">
      <c r="A465" s="149"/>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49"/>
      <c r="AM465" s="149"/>
      <c r="AN465" s="149"/>
    </row>
    <row r="466" spans="1:40" ht="12.75" customHeight="1" x14ac:dyDescent="0.2">
      <c r="A466" s="149"/>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49"/>
      <c r="AM466" s="149"/>
      <c r="AN466" s="149"/>
    </row>
    <row r="467" spans="1:40" ht="12.75" customHeight="1" x14ac:dyDescent="0.2">
      <c r="A467" s="149"/>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49"/>
      <c r="AM467" s="149"/>
      <c r="AN467" s="149"/>
    </row>
    <row r="468" spans="1:40" ht="12.75" customHeight="1" x14ac:dyDescent="0.2">
      <c r="A468" s="149"/>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49"/>
      <c r="AM468" s="149"/>
      <c r="AN468" s="149"/>
    </row>
    <row r="469" spans="1:40" ht="12.75" customHeight="1" x14ac:dyDescent="0.2">
      <c r="A469" s="149"/>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M469" s="149"/>
      <c r="AN469" s="149"/>
    </row>
    <row r="470" spans="1:40" ht="12.75" customHeight="1" x14ac:dyDescent="0.2">
      <c r="A470" s="149"/>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49"/>
      <c r="AM470" s="149"/>
      <c r="AN470" s="149"/>
    </row>
    <row r="471" spans="1:40" ht="12.75" customHeight="1" x14ac:dyDescent="0.2">
      <c r="A471" s="149"/>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49"/>
      <c r="AM471" s="149"/>
      <c r="AN471" s="149"/>
    </row>
    <row r="472" spans="1:40" ht="12.75" customHeight="1" x14ac:dyDescent="0.2">
      <c r="A472" s="149"/>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49"/>
      <c r="AM472" s="149"/>
      <c r="AN472" s="149"/>
    </row>
    <row r="473" spans="1:40" ht="12.75" customHeight="1" x14ac:dyDescent="0.2">
      <c r="A473" s="149"/>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c r="AM473" s="149"/>
      <c r="AN473" s="149"/>
    </row>
    <row r="474" spans="1:40" ht="12.75" customHeight="1" x14ac:dyDescent="0.2">
      <c r="A474" s="149"/>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M474" s="149"/>
      <c r="AN474" s="149"/>
    </row>
    <row r="475" spans="1:40" ht="12.75" customHeight="1" x14ac:dyDescent="0.2">
      <c r="A475" s="149"/>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49"/>
      <c r="AM475" s="149"/>
      <c r="AN475" s="149"/>
    </row>
    <row r="476" spans="1:40" ht="12.75" customHeight="1" x14ac:dyDescent="0.2">
      <c r="A476" s="149"/>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c r="AM476" s="149"/>
      <c r="AN476" s="149"/>
    </row>
    <row r="477" spans="1:40" ht="12.75" customHeight="1" x14ac:dyDescent="0.2">
      <c r="A477" s="149"/>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c r="AM477" s="149"/>
      <c r="AN477" s="149"/>
    </row>
    <row r="478" spans="1:40" ht="12.75" customHeight="1" x14ac:dyDescent="0.2">
      <c r="A478" s="149"/>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49"/>
      <c r="AM478" s="149"/>
      <c r="AN478" s="149"/>
    </row>
    <row r="479" spans="1:40" ht="12.75" customHeight="1" x14ac:dyDescent="0.2">
      <c r="A479" s="149"/>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49"/>
      <c r="AM479" s="149"/>
      <c r="AN479" s="149"/>
    </row>
    <row r="480" spans="1:40" ht="12.75" customHeight="1" x14ac:dyDescent="0.2">
      <c r="A480" s="149"/>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49"/>
      <c r="AM480" s="149"/>
      <c r="AN480" s="149"/>
    </row>
    <row r="481" spans="1:40" ht="12.75" customHeight="1" x14ac:dyDescent="0.2">
      <c r="A481" s="149"/>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M481" s="149"/>
      <c r="AN481" s="149"/>
    </row>
    <row r="482" spans="1:40" ht="12.75" customHeight="1" x14ac:dyDescent="0.2">
      <c r="A482" s="149"/>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M482" s="149"/>
      <c r="AN482" s="149"/>
    </row>
    <row r="483" spans="1:40" ht="12.75" customHeight="1" x14ac:dyDescent="0.2">
      <c r="A483" s="149"/>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M483" s="149"/>
      <c r="AN483" s="149"/>
    </row>
    <row r="484" spans="1:40" ht="12.75" customHeight="1" x14ac:dyDescent="0.2">
      <c r="A484" s="149"/>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49"/>
      <c r="AM484" s="149"/>
      <c r="AN484" s="149"/>
    </row>
    <row r="485" spans="1:40" ht="12.75" customHeight="1" x14ac:dyDescent="0.2">
      <c r="A485" s="149"/>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49"/>
      <c r="AM485" s="149"/>
      <c r="AN485" s="149"/>
    </row>
    <row r="486" spans="1:40" ht="12.75" customHeight="1" x14ac:dyDescent="0.2">
      <c r="A486" s="149"/>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c r="AM486" s="149"/>
      <c r="AN486" s="149"/>
    </row>
    <row r="487" spans="1:40" ht="12.75" customHeight="1" x14ac:dyDescent="0.2">
      <c r="A487" s="149"/>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49"/>
      <c r="AM487" s="149"/>
      <c r="AN487" s="149"/>
    </row>
    <row r="488" spans="1:40" ht="12.75" customHeight="1" x14ac:dyDescent="0.2">
      <c r="A488" s="149"/>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49"/>
      <c r="AM488" s="149"/>
      <c r="AN488" s="149"/>
    </row>
    <row r="489" spans="1:40" ht="12.75" customHeight="1" x14ac:dyDescent="0.2">
      <c r="A489" s="149"/>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49"/>
      <c r="AM489" s="149"/>
      <c r="AN489" s="149"/>
    </row>
    <row r="490" spans="1:40" ht="12.75" customHeight="1" x14ac:dyDescent="0.2">
      <c r="A490" s="149"/>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49"/>
      <c r="AM490" s="149"/>
      <c r="AN490" s="149"/>
    </row>
    <row r="491" spans="1:40" ht="12.75" customHeight="1" x14ac:dyDescent="0.2">
      <c r="A491" s="149"/>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49"/>
      <c r="AM491" s="149"/>
      <c r="AN491" s="149"/>
    </row>
    <row r="492" spans="1:40" ht="12.75" customHeight="1" x14ac:dyDescent="0.2">
      <c r="A492" s="149"/>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49"/>
      <c r="AM492" s="149"/>
      <c r="AN492" s="149"/>
    </row>
    <row r="493" spans="1:40" ht="12.75" customHeight="1" x14ac:dyDescent="0.2">
      <c r="A493" s="149"/>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49"/>
      <c r="AM493" s="149"/>
      <c r="AN493" s="149"/>
    </row>
    <row r="494" spans="1:40" ht="12.75" customHeight="1" x14ac:dyDescent="0.2">
      <c r="A494" s="149"/>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49"/>
      <c r="AM494" s="149"/>
      <c r="AN494" s="149"/>
    </row>
    <row r="495" spans="1:40" ht="12.75" customHeight="1" x14ac:dyDescent="0.2">
      <c r="A495" s="149"/>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c r="AM495" s="149"/>
      <c r="AN495" s="149"/>
    </row>
    <row r="496" spans="1:40" ht="12.75" customHeight="1" x14ac:dyDescent="0.2">
      <c r="A496" s="149"/>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c r="AM496" s="149"/>
      <c r="AN496" s="149"/>
    </row>
    <row r="497" spans="1:40" ht="12.75" customHeight="1" x14ac:dyDescent="0.2">
      <c r="A497" s="149"/>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c r="AH497" s="149"/>
      <c r="AI497" s="149"/>
      <c r="AJ497" s="149"/>
      <c r="AK497" s="149"/>
      <c r="AM497" s="149"/>
      <c r="AN497" s="149"/>
    </row>
    <row r="498" spans="1:40" ht="12.75" customHeight="1" x14ac:dyDescent="0.2">
      <c r="A498" s="149"/>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c r="AM498" s="149"/>
      <c r="AN498" s="149"/>
    </row>
    <row r="499" spans="1:40" ht="12.75" customHeight="1" x14ac:dyDescent="0.2">
      <c r="A499" s="149"/>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49"/>
      <c r="AM499" s="149"/>
      <c r="AN499" s="149"/>
    </row>
    <row r="500" spans="1:40" ht="12.75" customHeight="1" x14ac:dyDescent="0.2">
      <c r="A500" s="149"/>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49"/>
      <c r="AM500" s="149"/>
      <c r="AN500" s="149"/>
    </row>
    <row r="501" spans="1:40" ht="12.75" customHeight="1" x14ac:dyDescent="0.2">
      <c r="A501" s="149"/>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49"/>
      <c r="AM501" s="149"/>
      <c r="AN501" s="149"/>
    </row>
    <row r="502" spans="1:40" ht="12.75" customHeight="1" x14ac:dyDescent="0.2">
      <c r="A502" s="149"/>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49"/>
      <c r="AM502" s="149"/>
      <c r="AN502" s="149"/>
    </row>
    <row r="503" spans="1:40" ht="12.75" customHeight="1" x14ac:dyDescent="0.2">
      <c r="A503" s="149"/>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49"/>
      <c r="AM503" s="149"/>
      <c r="AN503" s="149"/>
    </row>
    <row r="504" spans="1:40" ht="12.75" customHeight="1" x14ac:dyDescent="0.2">
      <c r="A504" s="149"/>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49"/>
      <c r="AM504" s="149"/>
      <c r="AN504" s="149"/>
    </row>
    <row r="505" spans="1:40" ht="12.75" customHeight="1" x14ac:dyDescent="0.2">
      <c r="A505" s="149"/>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49"/>
      <c r="AM505" s="149"/>
      <c r="AN505" s="149"/>
    </row>
    <row r="506" spans="1:40" ht="12.75" customHeight="1" x14ac:dyDescent="0.2">
      <c r="A506" s="149"/>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c r="AM506" s="149"/>
      <c r="AN506" s="149"/>
    </row>
    <row r="507" spans="1:40" ht="12.75" customHeight="1" x14ac:dyDescent="0.2">
      <c r="A507" s="149"/>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49"/>
      <c r="AM507" s="149"/>
      <c r="AN507" s="149"/>
    </row>
    <row r="508" spans="1:40" ht="12.75" customHeight="1" x14ac:dyDescent="0.2">
      <c r="A508" s="149"/>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c r="AM508" s="149"/>
      <c r="AN508" s="149"/>
    </row>
    <row r="509" spans="1:40" ht="12.75" customHeight="1" x14ac:dyDescent="0.2">
      <c r="A509" s="149"/>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49"/>
      <c r="AM509" s="149"/>
      <c r="AN509" s="149"/>
    </row>
    <row r="510" spans="1:40" ht="12.75" customHeight="1" x14ac:dyDescent="0.2">
      <c r="A510" s="149"/>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49"/>
      <c r="AM510" s="149"/>
      <c r="AN510" s="149"/>
    </row>
    <row r="511" spans="1:40" ht="12.75" customHeight="1" x14ac:dyDescent="0.2">
      <c r="A511" s="149"/>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49"/>
      <c r="AM511" s="149"/>
      <c r="AN511" s="149"/>
    </row>
    <row r="512" spans="1:40" ht="12.75" customHeight="1" x14ac:dyDescent="0.2">
      <c r="A512" s="149"/>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49"/>
      <c r="AM512" s="149"/>
      <c r="AN512" s="149"/>
    </row>
    <row r="513" spans="1:40" ht="12.75" customHeight="1" x14ac:dyDescent="0.2">
      <c r="A513" s="149"/>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49"/>
      <c r="AM513" s="149"/>
      <c r="AN513" s="149"/>
    </row>
    <row r="514" spans="1:40" ht="12.75" customHeight="1" x14ac:dyDescent="0.2">
      <c r="A514" s="149"/>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49"/>
      <c r="AM514" s="149"/>
      <c r="AN514" s="149"/>
    </row>
    <row r="515" spans="1:40" ht="12.75" customHeight="1" x14ac:dyDescent="0.2">
      <c r="A515" s="149"/>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49"/>
      <c r="AM515" s="149"/>
      <c r="AN515" s="149"/>
    </row>
    <row r="516" spans="1:40" ht="12.75" customHeight="1" x14ac:dyDescent="0.2">
      <c r="A516" s="149"/>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M516" s="149"/>
      <c r="AN516" s="149"/>
    </row>
    <row r="517" spans="1:40" ht="12.75" customHeight="1" x14ac:dyDescent="0.2">
      <c r="A517" s="149"/>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49"/>
      <c r="AM517" s="149"/>
      <c r="AN517" s="149"/>
    </row>
    <row r="518" spans="1:40" ht="12.75" customHeight="1" x14ac:dyDescent="0.2">
      <c r="A518" s="149"/>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c r="AM518" s="149"/>
      <c r="AN518" s="149"/>
    </row>
    <row r="519" spans="1:40" ht="12.75" customHeight="1" x14ac:dyDescent="0.2">
      <c r="A519" s="149"/>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49"/>
      <c r="AM519" s="149"/>
      <c r="AN519" s="149"/>
    </row>
    <row r="520" spans="1:40" ht="12.75" customHeight="1" x14ac:dyDescent="0.2">
      <c r="A520" s="149"/>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49"/>
      <c r="AM520" s="149"/>
      <c r="AN520" s="149"/>
    </row>
    <row r="521" spans="1:40" ht="12.75" customHeight="1" x14ac:dyDescent="0.2">
      <c r="A521" s="149"/>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49"/>
      <c r="AM521" s="149"/>
      <c r="AN521" s="149"/>
    </row>
    <row r="522" spans="1:40" ht="12.75" customHeight="1" x14ac:dyDescent="0.2">
      <c r="A522" s="149"/>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c r="AM522" s="149"/>
      <c r="AN522" s="149"/>
    </row>
    <row r="523" spans="1:40" ht="12.75" customHeight="1" x14ac:dyDescent="0.2">
      <c r="A523" s="149"/>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49"/>
      <c r="AM523" s="149"/>
      <c r="AN523" s="149"/>
    </row>
    <row r="524" spans="1:40" ht="12.75" customHeight="1" x14ac:dyDescent="0.2">
      <c r="A524" s="149"/>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49"/>
      <c r="AM524" s="149"/>
      <c r="AN524" s="149"/>
    </row>
    <row r="525" spans="1:40" ht="12.75" customHeight="1" x14ac:dyDescent="0.2">
      <c r="A525" s="149"/>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49"/>
      <c r="AM525" s="149"/>
      <c r="AN525" s="149"/>
    </row>
    <row r="526" spans="1:40" ht="12.75" customHeight="1" x14ac:dyDescent="0.2">
      <c r="A526" s="149"/>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c r="AM526" s="149"/>
      <c r="AN526" s="149"/>
    </row>
    <row r="527" spans="1:40" ht="12.75" customHeight="1" x14ac:dyDescent="0.2">
      <c r="A527" s="149"/>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c r="AM527" s="149"/>
      <c r="AN527" s="149"/>
    </row>
    <row r="528" spans="1:40" ht="12.75" customHeight="1" x14ac:dyDescent="0.2">
      <c r="A528" s="149"/>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c r="AM528" s="149"/>
      <c r="AN528" s="149"/>
    </row>
    <row r="529" spans="1:40" ht="12.75" customHeight="1" x14ac:dyDescent="0.2">
      <c r="A529" s="149"/>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c r="AH529" s="149"/>
      <c r="AI529" s="149"/>
      <c r="AJ529" s="149"/>
      <c r="AK529" s="149"/>
      <c r="AM529" s="149"/>
      <c r="AN529" s="149"/>
    </row>
    <row r="530" spans="1:40" ht="12.75" customHeight="1" x14ac:dyDescent="0.2">
      <c r="A530" s="149"/>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c r="AH530" s="149"/>
      <c r="AI530" s="149"/>
      <c r="AJ530" s="149"/>
      <c r="AK530" s="149"/>
      <c r="AM530" s="149"/>
      <c r="AN530" s="149"/>
    </row>
    <row r="531" spans="1:40" ht="12.75" customHeight="1" x14ac:dyDescent="0.2">
      <c r="A531" s="149"/>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49"/>
      <c r="AM531" s="149"/>
      <c r="AN531" s="149"/>
    </row>
    <row r="532" spans="1:40" ht="12.75" customHeight="1" x14ac:dyDescent="0.2">
      <c r="A532" s="149"/>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49"/>
      <c r="AM532" s="149"/>
      <c r="AN532" s="149"/>
    </row>
    <row r="533" spans="1:40" ht="12.75" customHeight="1" x14ac:dyDescent="0.2">
      <c r="A533" s="149"/>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c r="AM533" s="149"/>
      <c r="AN533" s="149"/>
    </row>
    <row r="534" spans="1:40" ht="12.75" customHeight="1" x14ac:dyDescent="0.2">
      <c r="A534" s="149"/>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c r="AM534" s="149"/>
      <c r="AN534" s="149"/>
    </row>
    <row r="535" spans="1:40" ht="12.75" customHeight="1" x14ac:dyDescent="0.2">
      <c r="A535" s="149"/>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M535" s="149"/>
      <c r="AN535" s="149"/>
    </row>
    <row r="536" spans="1:40" ht="12.75" customHeight="1" x14ac:dyDescent="0.2">
      <c r="A536" s="149"/>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M536" s="149"/>
      <c r="AN536" s="149"/>
    </row>
    <row r="537" spans="1:40" ht="12.75" customHeight="1" x14ac:dyDescent="0.2">
      <c r="A537" s="149"/>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M537" s="149"/>
      <c r="AN537" s="149"/>
    </row>
    <row r="538" spans="1:40" ht="12.75" customHeight="1" x14ac:dyDescent="0.2">
      <c r="A538" s="149"/>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49"/>
      <c r="AM538" s="149"/>
      <c r="AN538" s="149"/>
    </row>
    <row r="539" spans="1:40" ht="12.75" customHeight="1" x14ac:dyDescent="0.2">
      <c r="A539" s="149"/>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49"/>
      <c r="AM539" s="149"/>
      <c r="AN539" s="149"/>
    </row>
    <row r="540" spans="1:40" ht="12.75" customHeight="1" x14ac:dyDescent="0.2">
      <c r="A540" s="149"/>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49"/>
      <c r="AM540" s="149"/>
      <c r="AN540" s="149"/>
    </row>
    <row r="541" spans="1:40" ht="12.75" customHeight="1" x14ac:dyDescent="0.2">
      <c r="A541" s="149"/>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49"/>
      <c r="AM541" s="149"/>
      <c r="AN541" s="149"/>
    </row>
    <row r="542" spans="1:40" ht="12.75" customHeight="1" x14ac:dyDescent="0.2">
      <c r="A542" s="149"/>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49"/>
      <c r="AM542" s="149"/>
      <c r="AN542" s="149"/>
    </row>
    <row r="543" spans="1:40" ht="12.75" customHeight="1" x14ac:dyDescent="0.2">
      <c r="A543" s="149"/>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c r="AM543" s="149"/>
      <c r="AN543" s="149"/>
    </row>
    <row r="544" spans="1:40" ht="12.75" customHeight="1" x14ac:dyDescent="0.2">
      <c r="A544" s="149"/>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49"/>
      <c r="AM544" s="149"/>
      <c r="AN544" s="149"/>
    </row>
    <row r="545" spans="1:40" ht="12.75" customHeight="1" x14ac:dyDescent="0.2">
      <c r="A545" s="149"/>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M545" s="149"/>
      <c r="AN545" s="149"/>
    </row>
    <row r="546" spans="1:40" ht="12.75" customHeight="1" x14ac:dyDescent="0.2">
      <c r="A546" s="149"/>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c r="AM546" s="149"/>
      <c r="AN546" s="149"/>
    </row>
    <row r="547" spans="1:40" ht="12.75" customHeight="1" x14ac:dyDescent="0.2">
      <c r="A547" s="149"/>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49"/>
      <c r="AM547" s="149"/>
      <c r="AN547" s="149"/>
    </row>
    <row r="548" spans="1:40" ht="12.75" customHeight="1" x14ac:dyDescent="0.2">
      <c r="A548" s="149"/>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49"/>
      <c r="AM548" s="149"/>
      <c r="AN548" s="149"/>
    </row>
    <row r="549" spans="1:40" ht="12.75" customHeight="1" x14ac:dyDescent="0.2">
      <c r="A549" s="149"/>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49"/>
      <c r="AM549" s="149"/>
      <c r="AN549" s="149"/>
    </row>
    <row r="550" spans="1:40" ht="12.75" customHeight="1" x14ac:dyDescent="0.2">
      <c r="A550" s="149"/>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49"/>
      <c r="AM550" s="149"/>
      <c r="AN550" s="149"/>
    </row>
    <row r="551" spans="1:40" ht="12.75" customHeight="1" x14ac:dyDescent="0.2">
      <c r="A551" s="149"/>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49"/>
      <c r="AM551" s="149"/>
      <c r="AN551" s="149"/>
    </row>
    <row r="552" spans="1:40" ht="12.75" customHeight="1" x14ac:dyDescent="0.2">
      <c r="A552" s="149"/>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49"/>
      <c r="AM552" s="149"/>
      <c r="AN552" s="149"/>
    </row>
    <row r="553" spans="1:40" ht="12.75" customHeight="1" x14ac:dyDescent="0.2">
      <c r="A553" s="149"/>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c r="AM553" s="149"/>
      <c r="AN553" s="149"/>
    </row>
    <row r="554" spans="1:40" ht="12.75" customHeight="1" x14ac:dyDescent="0.2">
      <c r="A554" s="149"/>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49"/>
      <c r="AM554" s="149"/>
      <c r="AN554" s="149"/>
    </row>
    <row r="555" spans="1:40" ht="12.75" customHeight="1" x14ac:dyDescent="0.2">
      <c r="A555" s="149"/>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49"/>
      <c r="AM555" s="149"/>
      <c r="AN555" s="149"/>
    </row>
    <row r="556" spans="1:40" ht="12.75" customHeight="1" x14ac:dyDescent="0.2">
      <c r="A556" s="149"/>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49"/>
      <c r="AM556" s="149"/>
      <c r="AN556" s="149"/>
    </row>
    <row r="557" spans="1:40" ht="12.75" customHeight="1" x14ac:dyDescent="0.2">
      <c r="A557" s="149"/>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49"/>
      <c r="AM557" s="149"/>
      <c r="AN557" s="149"/>
    </row>
    <row r="558" spans="1:40" ht="12.75" customHeight="1" x14ac:dyDescent="0.2">
      <c r="A558" s="149"/>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49"/>
      <c r="AM558" s="149"/>
      <c r="AN558" s="149"/>
    </row>
    <row r="559" spans="1:40" ht="12.75" customHeight="1" x14ac:dyDescent="0.2">
      <c r="A559" s="149"/>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49"/>
      <c r="AM559" s="149"/>
      <c r="AN559" s="149"/>
    </row>
    <row r="560" spans="1:40" ht="12.75" customHeight="1" x14ac:dyDescent="0.2">
      <c r="A560" s="149"/>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49"/>
      <c r="AM560" s="149"/>
      <c r="AN560" s="149"/>
    </row>
    <row r="561" spans="1:40" ht="12.75" customHeight="1" x14ac:dyDescent="0.2">
      <c r="A561" s="149"/>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49"/>
      <c r="AM561" s="149"/>
      <c r="AN561" s="149"/>
    </row>
    <row r="562" spans="1:40" ht="12.75" customHeight="1" x14ac:dyDescent="0.2">
      <c r="A562" s="149"/>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c r="AH562" s="149"/>
      <c r="AI562" s="149"/>
      <c r="AJ562" s="149"/>
      <c r="AK562" s="149"/>
      <c r="AM562" s="149"/>
      <c r="AN562" s="149"/>
    </row>
    <row r="563" spans="1:40" ht="12.75" customHeight="1" x14ac:dyDescent="0.2">
      <c r="A563" s="149"/>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c r="AH563" s="149"/>
      <c r="AI563" s="149"/>
      <c r="AJ563" s="149"/>
      <c r="AK563" s="149"/>
      <c r="AM563" s="149"/>
      <c r="AN563" s="149"/>
    </row>
    <row r="564" spans="1:40" ht="12.75" customHeight="1" x14ac:dyDescent="0.2">
      <c r="A564" s="149"/>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49"/>
      <c r="AM564" s="149"/>
      <c r="AN564" s="149"/>
    </row>
    <row r="565" spans="1:40" ht="12.75" customHeight="1" x14ac:dyDescent="0.2">
      <c r="A565" s="149"/>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49"/>
      <c r="AM565" s="149"/>
      <c r="AN565" s="149"/>
    </row>
    <row r="566" spans="1:40" ht="12.75" customHeight="1" x14ac:dyDescent="0.2">
      <c r="A566" s="149"/>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c r="AM566" s="149"/>
      <c r="AN566" s="149"/>
    </row>
    <row r="567" spans="1:40" ht="12.75" customHeight="1" x14ac:dyDescent="0.2">
      <c r="A567" s="149"/>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49"/>
      <c r="AM567" s="149"/>
      <c r="AN567" s="149"/>
    </row>
    <row r="568" spans="1:40" ht="12.75" customHeight="1" x14ac:dyDescent="0.2">
      <c r="A568" s="149"/>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49"/>
      <c r="AM568" s="149"/>
      <c r="AN568" s="149"/>
    </row>
    <row r="569" spans="1:40" ht="12.75" customHeight="1" x14ac:dyDescent="0.2">
      <c r="A569" s="149"/>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49"/>
      <c r="AM569" s="149"/>
      <c r="AN569" s="149"/>
    </row>
    <row r="570" spans="1:40" ht="12.75" customHeight="1" x14ac:dyDescent="0.2">
      <c r="A570" s="149"/>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M570" s="149"/>
      <c r="AN570" s="149"/>
    </row>
    <row r="571" spans="1:40" ht="12.75" customHeight="1" x14ac:dyDescent="0.2">
      <c r="A571" s="149"/>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49"/>
      <c r="AM571" s="149"/>
      <c r="AN571" s="149"/>
    </row>
    <row r="572" spans="1:40" ht="12.75" customHeight="1" x14ac:dyDescent="0.2">
      <c r="A572" s="149"/>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c r="AM572" s="149"/>
      <c r="AN572" s="149"/>
    </row>
    <row r="573" spans="1:40" ht="12.75" customHeight="1" x14ac:dyDescent="0.2">
      <c r="A573" s="149"/>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49"/>
      <c r="AM573" s="149"/>
      <c r="AN573" s="149"/>
    </row>
    <row r="574" spans="1:40" ht="12.75" customHeight="1" x14ac:dyDescent="0.2">
      <c r="A574" s="149"/>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49"/>
      <c r="AM574" s="149"/>
      <c r="AN574" s="149"/>
    </row>
    <row r="575" spans="1:40" ht="12.75" customHeight="1" x14ac:dyDescent="0.2">
      <c r="A575" s="149"/>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49"/>
      <c r="AM575" s="149"/>
      <c r="AN575" s="149"/>
    </row>
    <row r="576" spans="1:40" ht="12.75" customHeight="1" x14ac:dyDescent="0.2">
      <c r="A576" s="149"/>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49"/>
      <c r="AM576" s="149"/>
      <c r="AN576" s="149"/>
    </row>
    <row r="577" spans="1:40" ht="12.75" customHeight="1" x14ac:dyDescent="0.2">
      <c r="A577" s="149"/>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49"/>
      <c r="AM577" s="149"/>
      <c r="AN577" s="149"/>
    </row>
    <row r="578" spans="1:40" ht="12.75" customHeight="1" x14ac:dyDescent="0.2">
      <c r="A578" s="149"/>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c r="AM578" s="149"/>
      <c r="AN578" s="149"/>
    </row>
    <row r="579" spans="1:40" ht="12.75" customHeight="1" x14ac:dyDescent="0.2">
      <c r="A579" s="149"/>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49"/>
      <c r="AM579" s="149"/>
      <c r="AN579" s="149"/>
    </row>
    <row r="580" spans="1:40" ht="12.75" customHeight="1" x14ac:dyDescent="0.2">
      <c r="A580" s="149"/>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M580" s="149"/>
      <c r="AN580" s="149"/>
    </row>
    <row r="581" spans="1:40" ht="12.75" customHeight="1" x14ac:dyDescent="0.2">
      <c r="A581" s="149"/>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49"/>
      <c r="AM581" s="149"/>
      <c r="AN581" s="149"/>
    </row>
    <row r="582" spans="1:40" ht="12.75" customHeight="1" x14ac:dyDescent="0.2">
      <c r="A582" s="149"/>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49"/>
      <c r="AM582" s="149"/>
      <c r="AN582" s="149"/>
    </row>
    <row r="583" spans="1:40" ht="12.75" customHeight="1" x14ac:dyDescent="0.2">
      <c r="A583" s="149"/>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c r="AM583" s="149"/>
      <c r="AN583" s="149"/>
    </row>
    <row r="584" spans="1:40" ht="12.75" customHeight="1" x14ac:dyDescent="0.2">
      <c r="A584" s="149"/>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49"/>
      <c r="AM584" s="149"/>
      <c r="AN584" s="149"/>
    </row>
    <row r="585" spans="1:40" ht="12.75" customHeight="1" x14ac:dyDescent="0.2">
      <c r="A585" s="149"/>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49"/>
      <c r="AM585" s="149"/>
      <c r="AN585" s="149"/>
    </row>
    <row r="586" spans="1:40" ht="12.75" customHeight="1" x14ac:dyDescent="0.2">
      <c r="A586" s="149"/>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49"/>
      <c r="AM586" s="149"/>
      <c r="AN586" s="149"/>
    </row>
    <row r="587" spans="1:40" ht="12.75" customHeight="1" x14ac:dyDescent="0.2">
      <c r="A587" s="149"/>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49"/>
      <c r="AM587" s="149"/>
      <c r="AN587" s="149"/>
    </row>
    <row r="588" spans="1:40" ht="12.75" customHeight="1" x14ac:dyDescent="0.2">
      <c r="A588" s="149"/>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49"/>
      <c r="AM588" s="149"/>
      <c r="AN588" s="149"/>
    </row>
    <row r="589" spans="1:40" ht="12.75" customHeight="1" x14ac:dyDescent="0.2">
      <c r="A589" s="149"/>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M589" s="149"/>
      <c r="AN589" s="149"/>
    </row>
    <row r="590" spans="1:40" ht="12.75" customHeight="1" x14ac:dyDescent="0.2">
      <c r="A590" s="149"/>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M590" s="149"/>
      <c r="AN590" s="149"/>
    </row>
    <row r="591" spans="1:40" ht="12.75" customHeight="1" x14ac:dyDescent="0.2">
      <c r="A591" s="149"/>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M591" s="149"/>
      <c r="AN591" s="149"/>
    </row>
    <row r="592" spans="1:40" ht="12.75" customHeight="1" x14ac:dyDescent="0.2">
      <c r="A592" s="149"/>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49"/>
      <c r="AM592" s="149"/>
      <c r="AN592" s="149"/>
    </row>
    <row r="593" spans="1:40" ht="12.75" customHeight="1" x14ac:dyDescent="0.2">
      <c r="A593" s="149"/>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49"/>
      <c r="AM593" s="149"/>
      <c r="AN593" s="149"/>
    </row>
    <row r="594" spans="1:40" ht="12.75" customHeight="1" x14ac:dyDescent="0.2">
      <c r="A594" s="149"/>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49"/>
      <c r="AM594" s="149"/>
      <c r="AN594" s="149"/>
    </row>
    <row r="595" spans="1:40" ht="12.75" customHeight="1" x14ac:dyDescent="0.2">
      <c r="A595" s="149"/>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c r="AH595" s="149"/>
      <c r="AI595" s="149"/>
      <c r="AJ595" s="149"/>
      <c r="AK595" s="149"/>
      <c r="AM595" s="149"/>
      <c r="AN595" s="149"/>
    </row>
    <row r="596" spans="1:40" ht="12.75" customHeight="1" x14ac:dyDescent="0.2">
      <c r="A596" s="149"/>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c r="AH596" s="149"/>
      <c r="AI596" s="149"/>
      <c r="AJ596" s="149"/>
      <c r="AK596" s="149"/>
      <c r="AM596" s="149"/>
      <c r="AN596" s="149"/>
    </row>
    <row r="597" spans="1:40" ht="12.75" customHeight="1" x14ac:dyDescent="0.2">
      <c r="A597" s="149"/>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49"/>
      <c r="AM597" s="149"/>
      <c r="AN597" s="149"/>
    </row>
    <row r="598" spans="1:40" ht="12.75" customHeight="1" x14ac:dyDescent="0.2">
      <c r="A598" s="149"/>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49"/>
      <c r="AM598" s="149"/>
      <c r="AN598" s="149"/>
    </row>
    <row r="599" spans="1:40" ht="12.75" customHeight="1" x14ac:dyDescent="0.2">
      <c r="A599" s="149"/>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49"/>
      <c r="AM599" s="149"/>
      <c r="AN599" s="149"/>
    </row>
    <row r="600" spans="1:40" ht="12.75" customHeight="1" x14ac:dyDescent="0.2">
      <c r="A600" s="149"/>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49"/>
      <c r="AM600" s="149"/>
      <c r="AN600" s="149"/>
    </row>
    <row r="601" spans="1:40" ht="12.75" customHeight="1" x14ac:dyDescent="0.2">
      <c r="A601" s="149"/>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49"/>
      <c r="AM601" s="149"/>
      <c r="AN601" s="149"/>
    </row>
    <row r="602" spans="1:40" ht="12.75" customHeight="1" x14ac:dyDescent="0.2">
      <c r="A602" s="149"/>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49"/>
      <c r="AM602" s="149"/>
      <c r="AN602" s="149"/>
    </row>
    <row r="603" spans="1:40" ht="12.75" customHeight="1" x14ac:dyDescent="0.2">
      <c r="A603" s="149"/>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M603" s="149"/>
      <c r="AN603" s="149"/>
    </row>
    <row r="604" spans="1:40" ht="12.75" customHeight="1" x14ac:dyDescent="0.2">
      <c r="A604" s="149"/>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49"/>
      <c r="AM604" s="149"/>
      <c r="AN604" s="149"/>
    </row>
    <row r="605" spans="1:40" ht="12.75" customHeight="1" x14ac:dyDescent="0.2">
      <c r="A605" s="149"/>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49"/>
      <c r="AM605" s="149"/>
      <c r="AN605" s="149"/>
    </row>
    <row r="606" spans="1:40" ht="12.75" customHeight="1" x14ac:dyDescent="0.2">
      <c r="A606" s="149"/>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49"/>
      <c r="AM606" s="149"/>
      <c r="AN606" s="149"/>
    </row>
    <row r="607" spans="1:40" ht="12.75" customHeight="1" x14ac:dyDescent="0.2">
      <c r="A607" s="149"/>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49"/>
      <c r="AM607" s="149"/>
      <c r="AN607" s="149"/>
    </row>
    <row r="608" spans="1:40" ht="12.75" customHeight="1" x14ac:dyDescent="0.2">
      <c r="A608" s="149"/>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49"/>
      <c r="AM608" s="149"/>
      <c r="AN608" s="149"/>
    </row>
    <row r="609" spans="1:40" ht="12.75" customHeight="1" x14ac:dyDescent="0.2">
      <c r="A609" s="149"/>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49"/>
      <c r="AM609" s="149"/>
      <c r="AN609" s="149"/>
    </row>
    <row r="610" spans="1:40" ht="12.75" customHeight="1" x14ac:dyDescent="0.2">
      <c r="A610" s="149"/>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c r="AM610" s="149"/>
      <c r="AN610" s="149"/>
    </row>
    <row r="611" spans="1:40" ht="12.75" customHeight="1" x14ac:dyDescent="0.2">
      <c r="A611" s="149"/>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49"/>
      <c r="AM611" s="149"/>
      <c r="AN611" s="149"/>
    </row>
    <row r="612" spans="1:40" ht="12.75" customHeight="1" x14ac:dyDescent="0.2">
      <c r="A612" s="149"/>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49"/>
      <c r="AM612" s="149"/>
      <c r="AN612" s="149"/>
    </row>
    <row r="613" spans="1:40" ht="12.75" customHeight="1" x14ac:dyDescent="0.2">
      <c r="A613" s="149"/>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49"/>
      <c r="AM613" s="149"/>
      <c r="AN613" s="149"/>
    </row>
    <row r="614" spans="1:40" ht="12.75" customHeight="1" x14ac:dyDescent="0.2">
      <c r="A614" s="149"/>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49"/>
      <c r="AM614" s="149"/>
      <c r="AN614" s="149"/>
    </row>
    <row r="615" spans="1:40" ht="12.75" customHeight="1" x14ac:dyDescent="0.2">
      <c r="A615" s="149"/>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49"/>
      <c r="AM615" s="149"/>
      <c r="AN615" s="149"/>
    </row>
    <row r="616" spans="1:40" ht="12.75" customHeight="1" x14ac:dyDescent="0.2">
      <c r="A616" s="149"/>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49"/>
      <c r="AM616" s="149"/>
      <c r="AN616" s="149"/>
    </row>
    <row r="617" spans="1:40" ht="12.75" customHeight="1" x14ac:dyDescent="0.2">
      <c r="A617" s="149"/>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49"/>
      <c r="AM617" s="149"/>
      <c r="AN617" s="149"/>
    </row>
    <row r="618" spans="1:40" ht="12.75" customHeight="1" x14ac:dyDescent="0.2">
      <c r="A618" s="149"/>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49"/>
      <c r="AM618" s="149"/>
      <c r="AN618" s="149"/>
    </row>
    <row r="619" spans="1:40" ht="12.75" customHeight="1" x14ac:dyDescent="0.2">
      <c r="A619" s="149"/>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49"/>
      <c r="AM619" s="149"/>
      <c r="AN619" s="149"/>
    </row>
    <row r="620" spans="1:40" ht="12.75" customHeight="1" x14ac:dyDescent="0.2">
      <c r="A620" s="149"/>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49"/>
      <c r="AM620" s="149"/>
      <c r="AN620" s="149"/>
    </row>
    <row r="621" spans="1:40" ht="12.75" customHeight="1" x14ac:dyDescent="0.2">
      <c r="A621" s="149"/>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c r="AM621" s="149"/>
      <c r="AN621" s="149"/>
    </row>
    <row r="622" spans="1:40" ht="12.75" customHeight="1" x14ac:dyDescent="0.2">
      <c r="A622" s="149"/>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49"/>
      <c r="AM622" s="149"/>
      <c r="AN622" s="149"/>
    </row>
    <row r="623" spans="1:40" ht="12.75" customHeight="1" x14ac:dyDescent="0.2">
      <c r="A623" s="149"/>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c r="AM623" s="149"/>
      <c r="AN623" s="149"/>
    </row>
    <row r="624" spans="1:40" ht="12.75" customHeight="1" x14ac:dyDescent="0.2">
      <c r="A624" s="149"/>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M624" s="149"/>
      <c r="AN624" s="149"/>
    </row>
    <row r="625" spans="1:40" ht="12.75" customHeight="1" x14ac:dyDescent="0.2">
      <c r="A625" s="149"/>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c r="AM625" s="149"/>
      <c r="AN625" s="149"/>
    </row>
    <row r="626" spans="1:40" ht="12.75" customHeight="1" x14ac:dyDescent="0.2">
      <c r="A626" s="149"/>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M626" s="149"/>
      <c r="AN626" s="149"/>
    </row>
    <row r="627" spans="1:40" ht="12.75" customHeight="1" x14ac:dyDescent="0.2">
      <c r="A627" s="149"/>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c r="AM627" s="149"/>
      <c r="AN627" s="149"/>
    </row>
    <row r="628" spans="1:40" ht="12.75" customHeight="1" x14ac:dyDescent="0.2">
      <c r="A628" s="149"/>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c r="AM628" s="149"/>
      <c r="AN628" s="149"/>
    </row>
    <row r="629" spans="1:40" ht="12.75" customHeight="1" x14ac:dyDescent="0.2">
      <c r="A629" s="149"/>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c r="AM629" s="149"/>
      <c r="AN629" s="149"/>
    </row>
    <row r="630" spans="1:40" ht="12.75" customHeight="1" x14ac:dyDescent="0.2">
      <c r="A630" s="149"/>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c r="AM630" s="149"/>
      <c r="AN630" s="149"/>
    </row>
    <row r="631" spans="1:40" ht="12.75" customHeight="1" x14ac:dyDescent="0.2">
      <c r="A631" s="149"/>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c r="AM631" s="149"/>
      <c r="AN631" s="149"/>
    </row>
    <row r="632" spans="1:40" ht="12.75" customHeight="1" x14ac:dyDescent="0.2">
      <c r="A632" s="149"/>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c r="AM632" s="149"/>
      <c r="AN632" s="149"/>
    </row>
    <row r="633" spans="1:40" ht="12.75" customHeight="1" x14ac:dyDescent="0.2">
      <c r="A633" s="149"/>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c r="AM633" s="149"/>
      <c r="AN633" s="149"/>
    </row>
    <row r="634" spans="1:40" ht="12.75" customHeight="1" x14ac:dyDescent="0.2">
      <c r="A634" s="149"/>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c r="AM634" s="149"/>
      <c r="AN634" s="149"/>
    </row>
    <row r="635" spans="1:40" ht="12.75" customHeight="1" x14ac:dyDescent="0.2">
      <c r="A635" s="149"/>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M635" s="149"/>
      <c r="AN635" s="149"/>
    </row>
    <row r="636" spans="1:40" ht="12.75" customHeight="1" x14ac:dyDescent="0.2">
      <c r="A636" s="149"/>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c r="AM636" s="149"/>
      <c r="AN636" s="149"/>
    </row>
    <row r="637" spans="1:40" ht="12.75" customHeight="1" x14ac:dyDescent="0.2">
      <c r="A637" s="149"/>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49"/>
      <c r="AM637" s="149"/>
      <c r="AN637" s="149"/>
    </row>
    <row r="638" spans="1:40" ht="12.75" customHeight="1" x14ac:dyDescent="0.2">
      <c r="A638" s="149"/>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49"/>
      <c r="AM638" s="149"/>
      <c r="AN638" s="149"/>
    </row>
    <row r="639" spans="1:40" ht="12.75" customHeight="1" x14ac:dyDescent="0.2">
      <c r="A639" s="149"/>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49"/>
      <c r="AM639" s="149"/>
      <c r="AN639" s="149"/>
    </row>
    <row r="640" spans="1:40" ht="12.75" customHeight="1" x14ac:dyDescent="0.2">
      <c r="A640" s="149"/>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49"/>
      <c r="AM640" s="149"/>
      <c r="AN640" s="149"/>
    </row>
    <row r="641" spans="1:40" ht="12.75" customHeight="1" x14ac:dyDescent="0.2">
      <c r="A641" s="149"/>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49"/>
      <c r="AM641" s="149"/>
      <c r="AN641" s="149"/>
    </row>
    <row r="642" spans="1:40" ht="12.75" customHeight="1" x14ac:dyDescent="0.2">
      <c r="A642" s="149"/>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49"/>
      <c r="AM642" s="149"/>
      <c r="AN642" s="149"/>
    </row>
    <row r="643" spans="1:40" ht="12.75" customHeight="1" x14ac:dyDescent="0.2">
      <c r="A643" s="149"/>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M643" s="149"/>
      <c r="AN643" s="149"/>
    </row>
    <row r="644" spans="1:40" ht="12.75" customHeight="1" x14ac:dyDescent="0.2">
      <c r="A644" s="149"/>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M644" s="149"/>
      <c r="AN644" s="149"/>
    </row>
    <row r="645" spans="1:40" ht="12.75" customHeight="1" x14ac:dyDescent="0.2">
      <c r="A645" s="149"/>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M645" s="149"/>
      <c r="AN645" s="149"/>
    </row>
    <row r="646" spans="1:40" ht="12.75" customHeight="1" x14ac:dyDescent="0.2">
      <c r="A646" s="149"/>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c r="AM646" s="149"/>
      <c r="AN646" s="149"/>
    </row>
    <row r="647" spans="1:40" ht="12.75" customHeight="1" x14ac:dyDescent="0.2">
      <c r="A647" s="149"/>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M647" s="149"/>
      <c r="AN647" s="149"/>
    </row>
    <row r="648" spans="1:40" ht="12.75" customHeight="1" x14ac:dyDescent="0.2">
      <c r="A648" s="149"/>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c r="AM648" s="149"/>
      <c r="AN648" s="149"/>
    </row>
    <row r="649" spans="1:40" ht="12.75" customHeight="1" x14ac:dyDescent="0.2">
      <c r="A649" s="149"/>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c r="AM649" s="149"/>
      <c r="AN649" s="149"/>
    </row>
    <row r="650" spans="1:40" ht="12.75" customHeight="1" x14ac:dyDescent="0.2">
      <c r="A650" s="149"/>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c r="AM650" s="149"/>
      <c r="AN650" s="149"/>
    </row>
    <row r="651" spans="1:40" ht="12.75" customHeight="1" x14ac:dyDescent="0.2">
      <c r="A651" s="149"/>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c r="AM651" s="149"/>
      <c r="AN651" s="149"/>
    </row>
    <row r="652" spans="1:40" ht="12.75" customHeight="1" x14ac:dyDescent="0.2">
      <c r="A652" s="149"/>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c r="AM652" s="149"/>
      <c r="AN652" s="149"/>
    </row>
    <row r="653" spans="1:40" ht="12.75" customHeight="1" x14ac:dyDescent="0.2">
      <c r="A653" s="149"/>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c r="AM653" s="149"/>
      <c r="AN653" s="149"/>
    </row>
    <row r="654" spans="1:40" ht="12.75" customHeight="1" x14ac:dyDescent="0.2">
      <c r="A654" s="149"/>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c r="AM654" s="149"/>
      <c r="AN654" s="149"/>
    </row>
    <row r="655" spans="1:40" ht="12.75" customHeight="1" x14ac:dyDescent="0.2">
      <c r="A655" s="149"/>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c r="AM655" s="149"/>
      <c r="AN655" s="149"/>
    </row>
    <row r="656" spans="1:40" ht="12.75" customHeight="1" x14ac:dyDescent="0.2">
      <c r="A656" s="149"/>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c r="AM656" s="149"/>
      <c r="AN656" s="149"/>
    </row>
    <row r="657" spans="1:40" ht="12.75" customHeight="1" x14ac:dyDescent="0.2">
      <c r="A657" s="149"/>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c r="AM657" s="149"/>
      <c r="AN657" s="149"/>
    </row>
    <row r="658" spans="1:40" ht="12.75" customHeight="1" x14ac:dyDescent="0.2">
      <c r="A658" s="149"/>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c r="AM658" s="149"/>
      <c r="AN658" s="149"/>
    </row>
    <row r="659" spans="1:40" ht="12.75" customHeight="1" x14ac:dyDescent="0.2">
      <c r="A659" s="149"/>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M659" s="149"/>
      <c r="AN659" s="149"/>
    </row>
    <row r="660" spans="1:40" ht="12.75" customHeight="1" x14ac:dyDescent="0.2">
      <c r="A660" s="149"/>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c r="AM660" s="149"/>
      <c r="AN660" s="149"/>
    </row>
    <row r="661" spans="1:40" ht="12.75" customHeight="1" x14ac:dyDescent="0.2">
      <c r="A661" s="149"/>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M661" s="149"/>
      <c r="AN661" s="149"/>
    </row>
    <row r="662" spans="1:40" ht="12.75" customHeight="1" x14ac:dyDescent="0.2">
      <c r="A662" s="149"/>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M662" s="149"/>
      <c r="AN662" s="149"/>
    </row>
    <row r="663" spans="1:40" ht="12.75" customHeight="1" x14ac:dyDescent="0.2">
      <c r="A663" s="149"/>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M663" s="149"/>
      <c r="AN663" s="149"/>
    </row>
    <row r="664" spans="1:40" ht="12.75" customHeight="1" x14ac:dyDescent="0.2">
      <c r="A664" s="149"/>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M664" s="149"/>
      <c r="AN664" s="149"/>
    </row>
    <row r="665" spans="1:40" ht="12.75" customHeight="1" x14ac:dyDescent="0.2">
      <c r="A665" s="149"/>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c r="AM665" s="149"/>
      <c r="AN665" s="149"/>
    </row>
    <row r="666" spans="1:40" ht="12.75" customHeight="1" x14ac:dyDescent="0.2">
      <c r="A666" s="149"/>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M666" s="149"/>
      <c r="AN666" s="149"/>
    </row>
    <row r="667" spans="1:40" ht="12.75" customHeight="1" x14ac:dyDescent="0.2">
      <c r="A667" s="149"/>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c r="AM667" s="149"/>
      <c r="AN667" s="149"/>
    </row>
    <row r="668" spans="1:40" ht="12.75" customHeight="1" x14ac:dyDescent="0.2">
      <c r="A668" s="149"/>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M668" s="149"/>
      <c r="AN668" s="149"/>
    </row>
    <row r="669" spans="1:40" ht="12.75" customHeight="1" x14ac:dyDescent="0.2">
      <c r="A669" s="149"/>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c r="AM669" s="149"/>
      <c r="AN669" s="149"/>
    </row>
    <row r="670" spans="1:40" ht="12.75" customHeight="1" x14ac:dyDescent="0.2">
      <c r="A670" s="149"/>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c r="AM670" s="149"/>
      <c r="AN670" s="149"/>
    </row>
    <row r="671" spans="1:40" ht="12.75" customHeight="1" x14ac:dyDescent="0.2">
      <c r="A671" s="149"/>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c r="AM671" s="149"/>
      <c r="AN671" s="149"/>
    </row>
    <row r="672" spans="1:40" ht="12.75" customHeight="1" x14ac:dyDescent="0.2">
      <c r="A672" s="149"/>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c r="AM672" s="149"/>
      <c r="AN672" s="149"/>
    </row>
    <row r="673" spans="1:40" ht="12.75" customHeight="1" x14ac:dyDescent="0.2">
      <c r="A673" s="149"/>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M673" s="149"/>
      <c r="AN673" s="149"/>
    </row>
    <row r="674" spans="1:40" ht="12.75" customHeight="1" x14ac:dyDescent="0.2">
      <c r="A674" s="149"/>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M674" s="149"/>
      <c r="AN674" s="149"/>
    </row>
    <row r="675" spans="1:40" ht="12.75" customHeight="1" x14ac:dyDescent="0.2">
      <c r="A675" s="149"/>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M675" s="149"/>
      <c r="AN675" s="149"/>
    </row>
    <row r="676" spans="1:40" ht="12.75" customHeight="1" x14ac:dyDescent="0.2">
      <c r="A676" s="149"/>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c r="AM676" s="149"/>
      <c r="AN676" s="149"/>
    </row>
    <row r="677" spans="1:40" ht="12.75" customHeight="1" x14ac:dyDescent="0.2">
      <c r="A677" s="149"/>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M677" s="149"/>
      <c r="AN677" s="149"/>
    </row>
    <row r="678" spans="1:40" ht="12.75" customHeight="1" x14ac:dyDescent="0.2">
      <c r="A678" s="149"/>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M678" s="149"/>
      <c r="AN678" s="149"/>
    </row>
    <row r="679" spans="1:40" ht="12.75" customHeight="1" x14ac:dyDescent="0.2">
      <c r="A679" s="149"/>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c r="AM679" s="149"/>
      <c r="AN679" s="149"/>
    </row>
    <row r="680" spans="1:40" ht="12.75" customHeight="1" x14ac:dyDescent="0.2">
      <c r="A680" s="149"/>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M680" s="149"/>
      <c r="AN680" s="149"/>
    </row>
    <row r="681" spans="1:40" ht="12.75" customHeight="1" x14ac:dyDescent="0.2">
      <c r="A681" s="149"/>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c r="AM681" s="149"/>
      <c r="AN681" s="149"/>
    </row>
    <row r="682" spans="1:40" ht="12.75" customHeight="1" x14ac:dyDescent="0.2">
      <c r="A682" s="149"/>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c r="AM682" s="149"/>
      <c r="AN682" s="149"/>
    </row>
    <row r="683" spans="1:40" ht="12.75" customHeight="1" x14ac:dyDescent="0.2">
      <c r="A683" s="149"/>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c r="AM683" s="149"/>
      <c r="AN683" s="149"/>
    </row>
    <row r="684" spans="1:40" ht="12.75" customHeight="1" x14ac:dyDescent="0.2">
      <c r="A684" s="149"/>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c r="AM684" s="149"/>
      <c r="AN684" s="149"/>
    </row>
    <row r="685" spans="1:40" ht="12.75" customHeight="1" x14ac:dyDescent="0.2">
      <c r="A685" s="149"/>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c r="AM685" s="149"/>
      <c r="AN685" s="149"/>
    </row>
    <row r="686" spans="1:40" ht="12.75" customHeight="1" x14ac:dyDescent="0.2">
      <c r="A686" s="149"/>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M686" s="149"/>
      <c r="AN686" s="149"/>
    </row>
    <row r="687" spans="1:40" ht="12.75" customHeight="1" x14ac:dyDescent="0.2">
      <c r="A687" s="149"/>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c r="AM687" s="149"/>
      <c r="AN687" s="149"/>
    </row>
    <row r="688" spans="1:40" ht="12.75" customHeight="1" x14ac:dyDescent="0.2">
      <c r="A688" s="149"/>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c r="AM688" s="149"/>
      <c r="AN688" s="149"/>
    </row>
    <row r="689" spans="1:40" ht="12.75" customHeight="1" x14ac:dyDescent="0.2">
      <c r="A689" s="149"/>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c r="AM689" s="149"/>
      <c r="AN689" s="149"/>
    </row>
    <row r="690" spans="1:40" ht="12.75" customHeight="1" x14ac:dyDescent="0.2">
      <c r="A690" s="149"/>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c r="AM690" s="149"/>
      <c r="AN690" s="149"/>
    </row>
    <row r="691" spans="1:40" ht="12.75" customHeight="1" x14ac:dyDescent="0.2">
      <c r="A691" s="149"/>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c r="AM691" s="149"/>
      <c r="AN691" s="149"/>
    </row>
    <row r="692" spans="1:40" ht="12.75" customHeight="1" x14ac:dyDescent="0.2">
      <c r="A692" s="149"/>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M692" s="149"/>
      <c r="AN692" s="149"/>
    </row>
    <row r="693" spans="1:40" ht="12.75" customHeight="1" x14ac:dyDescent="0.2">
      <c r="A693" s="149"/>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c r="AM693" s="149"/>
      <c r="AN693" s="149"/>
    </row>
    <row r="694" spans="1:40" ht="12.75" customHeight="1" x14ac:dyDescent="0.2">
      <c r="A694" s="149"/>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c r="AM694" s="149"/>
      <c r="AN694" s="149"/>
    </row>
    <row r="695" spans="1:40" ht="12.75" customHeight="1" x14ac:dyDescent="0.2">
      <c r="A695" s="149"/>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c r="AM695" s="149"/>
      <c r="AN695" s="149"/>
    </row>
    <row r="696" spans="1:40" ht="12.75" customHeight="1" x14ac:dyDescent="0.2">
      <c r="A696" s="149"/>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c r="AM696" s="149"/>
      <c r="AN696" s="149"/>
    </row>
    <row r="697" spans="1:40" ht="12.75" customHeight="1" x14ac:dyDescent="0.2">
      <c r="A697" s="149"/>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M697" s="149"/>
      <c r="AN697" s="149"/>
    </row>
    <row r="698" spans="1:40" ht="12.75" customHeight="1" x14ac:dyDescent="0.2">
      <c r="A698" s="149"/>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M698" s="149"/>
      <c r="AN698" s="149"/>
    </row>
    <row r="699" spans="1:40" ht="12.75" customHeight="1" x14ac:dyDescent="0.2">
      <c r="A699" s="149"/>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M699" s="149"/>
      <c r="AN699" s="149"/>
    </row>
    <row r="700" spans="1:40" ht="12.75" customHeight="1" x14ac:dyDescent="0.2">
      <c r="A700" s="149"/>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c r="AM700" s="149"/>
      <c r="AN700" s="149"/>
    </row>
    <row r="701" spans="1:40" ht="12.75" customHeight="1" x14ac:dyDescent="0.2">
      <c r="A701" s="149"/>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M701" s="149"/>
      <c r="AN701" s="149"/>
    </row>
    <row r="702" spans="1:40" ht="12.75" customHeight="1" x14ac:dyDescent="0.2">
      <c r="A702" s="149"/>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c r="AM702" s="149"/>
      <c r="AN702" s="149"/>
    </row>
    <row r="703" spans="1:40" ht="12.75" customHeight="1" x14ac:dyDescent="0.2">
      <c r="A703" s="149"/>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M703" s="149"/>
      <c r="AN703" s="149"/>
    </row>
    <row r="704" spans="1:40" ht="12.75" customHeight="1" x14ac:dyDescent="0.2">
      <c r="A704" s="149"/>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49"/>
      <c r="AM704" s="149"/>
      <c r="AN704" s="149"/>
    </row>
    <row r="705" spans="1:40" ht="12.75" customHeight="1" x14ac:dyDescent="0.2">
      <c r="A705" s="149"/>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M705" s="149"/>
      <c r="AN705" s="149"/>
    </row>
    <row r="706" spans="1:40" ht="12.75" customHeight="1" x14ac:dyDescent="0.2">
      <c r="A706" s="149"/>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c r="AM706" s="149"/>
      <c r="AN706" s="149"/>
    </row>
    <row r="707" spans="1:40" ht="12.75" customHeight="1" x14ac:dyDescent="0.2">
      <c r="A707" s="149"/>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49"/>
      <c r="AM707" s="149"/>
      <c r="AN707" s="149"/>
    </row>
    <row r="708" spans="1:40" ht="12.75" customHeight="1" x14ac:dyDescent="0.2">
      <c r="A708" s="149"/>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49"/>
      <c r="AM708" s="149"/>
      <c r="AN708" s="149"/>
    </row>
    <row r="709" spans="1:40" ht="12.75" customHeight="1" x14ac:dyDescent="0.2">
      <c r="A709" s="149"/>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M709" s="149"/>
      <c r="AN709" s="149"/>
    </row>
    <row r="710" spans="1:40" ht="12.75" customHeight="1" x14ac:dyDescent="0.2">
      <c r="A710" s="149"/>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c r="AM710" s="149"/>
      <c r="AN710" s="149"/>
    </row>
    <row r="711" spans="1:40" ht="12.75" customHeight="1" x14ac:dyDescent="0.2">
      <c r="A711" s="149"/>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M711" s="149"/>
      <c r="AN711" s="149"/>
    </row>
    <row r="712" spans="1:40" ht="12.75" customHeight="1" x14ac:dyDescent="0.2">
      <c r="A712" s="149"/>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M712" s="149"/>
      <c r="AN712" s="149"/>
    </row>
    <row r="713" spans="1:40" ht="12.75" customHeight="1" x14ac:dyDescent="0.2">
      <c r="A713" s="149"/>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M713" s="149"/>
      <c r="AN713" s="149"/>
    </row>
    <row r="714" spans="1:40" ht="12.75" customHeight="1" x14ac:dyDescent="0.2">
      <c r="A714" s="149"/>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M714" s="149"/>
      <c r="AN714" s="149"/>
    </row>
    <row r="715" spans="1:40" ht="12.75" customHeight="1" x14ac:dyDescent="0.2">
      <c r="A715" s="149"/>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M715" s="149"/>
      <c r="AN715" s="149"/>
    </row>
    <row r="716" spans="1:40" ht="12.75" customHeight="1" x14ac:dyDescent="0.2">
      <c r="A716" s="149"/>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c r="AM716" s="149"/>
      <c r="AN716" s="149"/>
    </row>
    <row r="717" spans="1:40" ht="12.75" customHeight="1" x14ac:dyDescent="0.2">
      <c r="A717" s="149"/>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c r="AM717" s="149"/>
      <c r="AN717" s="149"/>
    </row>
    <row r="718" spans="1:40" ht="12.75" customHeight="1" x14ac:dyDescent="0.2">
      <c r="A718" s="149"/>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49"/>
      <c r="AM718" s="149"/>
      <c r="AN718" s="149"/>
    </row>
    <row r="719" spans="1:40" ht="12.75" customHeight="1" x14ac:dyDescent="0.2">
      <c r="A719" s="149"/>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49"/>
      <c r="AM719" s="149"/>
      <c r="AN719" s="149"/>
    </row>
    <row r="720" spans="1:40" ht="12.75" customHeight="1" x14ac:dyDescent="0.2">
      <c r="A720" s="149"/>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49"/>
      <c r="AM720" s="149"/>
      <c r="AN720" s="149"/>
    </row>
    <row r="721" spans="1:40" ht="12.75" customHeight="1" x14ac:dyDescent="0.2">
      <c r="A721" s="149"/>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49"/>
      <c r="AM721" s="149"/>
      <c r="AN721" s="149"/>
    </row>
    <row r="722" spans="1:40" ht="12.75" customHeight="1" x14ac:dyDescent="0.2">
      <c r="A722" s="149"/>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49"/>
      <c r="AM722" s="149"/>
      <c r="AN722" s="149"/>
    </row>
    <row r="723" spans="1:40" ht="12.75" customHeight="1" x14ac:dyDescent="0.2">
      <c r="A723" s="149"/>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49"/>
      <c r="AM723" s="149"/>
      <c r="AN723" s="149"/>
    </row>
    <row r="724" spans="1:40" ht="12.75" customHeight="1" x14ac:dyDescent="0.2">
      <c r="A724" s="149"/>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49"/>
      <c r="AM724" s="149"/>
      <c r="AN724" s="149"/>
    </row>
    <row r="725" spans="1:40" ht="12.75" customHeight="1" x14ac:dyDescent="0.2">
      <c r="A725" s="149"/>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49"/>
      <c r="AM725" s="149"/>
      <c r="AN725" s="149"/>
    </row>
    <row r="726" spans="1:40" ht="12.75" customHeight="1" x14ac:dyDescent="0.2">
      <c r="A726" s="149"/>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49"/>
      <c r="AM726" s="149"/>
      <c r="AN726" s="149"/>
    </row>
    <row r="727" spans="1:40" ht="12.75" customHeight="1" x14ac:dyDescent="0.2">
      <c r="A727" s="149"/>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M727" s="149"/>
      <c r="AN727" s="149"/>
    </row>
    <row r="728" spans="1:40" ht="12.75" customHeight="1" x14ac:dyDescent="0.2">
      <c r="A728" s="149"/>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c r="AH728" s="149"/>
      <c r="AI728" s="149"/>
      <c r="AJ728" s="149"/>
      <c r="AK728" s="149"/>
      <c r="AM728" s="149"/>
      <c r="AN728" s="149"/>
    </row>
    <row r="729" spans="1:40" ht="12.75" customHeight="1" x14ac:dyDescent="0.2">
      <c r="A729" s="149"/>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49"/>
      <c r="AM729" s="149"/>
      <c r="AN729" s="149"/>
    </row>
    <row r="730" spans="1:40" ht="12.75" customHeight="1" x14ac:dyDescent="0.2">
      <c r="A730" s="149"/>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49"/>
      <c r="AM730" s="149"/>
      <c r="AN730" s="149"/>
    </row>
    <row r="731" spans="1:40" ht="12.75" customHeight="1" x14ac:dyDescent="0.2">
      <c r="A731" s="149"/>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49"/>
      <c r="AM731" s="149"/>
      <c r="AN731" s="149"/>
    </row>
    <row r="732" spans="1:40" ht="12.75" customHeight="1" x14ac:dyDescent="0.2">
      <c r="A732" s="149"/>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49"/>
      <c r="AM732" s="149"/>
      <c r="AN732" s="149"/>
    </row>
    <row r="733" spans="1:40" ht="12.75" customHeight="1" x14ac:dyDescent="0.2">
      <c r="A733" s="149"/>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49"/>
      <c r="AM733" s="149"/>
      <c r="AN733" s="149"/>
    </row>
    <row r="734" spans="1:40" ht="12.75" customHeight="1" x14ac:dyDescent="0.2">
      <c r="A734" s="149"/>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49"/>
      <c r="AM734" s="149"/>
      <c r="AN734" s="149"/>
    </row>
    <row r="735" spans="1:40" ht="12.75" customHeight="1" x14ac:dyDescent="0.2">
      <c r="A735" s="149"/>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49"/>
      <c r="AM735" s="149"/>
      <c r="AN735" s="149"/>
    </row>
    <row r="736" spans="1:40" ht="12.75" customHeight="1" x14ac:dyDescent="0.2">
      <c r="A736" s="149"/>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49"/>
      <c r="AM736" s="149"/>
      <c r="AN736" s="149"/>
    </row>
    <row r="737" spans="1:40" ht="12.75" customHeight="1" x14ac:dyDescent="0.2">
      <c r="A737" s="149"/>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49"/>
      <c r="AM737" s="149"/>
      <c r="AN737" s="149"/>
    </row>
    <row r="738" spans="1:40" ht="12.75" customHeight="1" x14ac:dyDescent="0.2">
      <c r="A738" s="149"/>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49"/>
      <c r="AM738" s="149"/>
      <c r="AN738" s="149"/>
    </row>
    <row r="739" spans="1:40" ht="12.75" customHeight="1" x14ac:dyDescent="0.2">
      <c r="A739" s="149"/>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49"/>
      <c r="AM739" s="149"/>
      <c r="AN739" s="149"/>
    </row>
    <row r="740" spans="1:40" ht="12.75" customHeight="1" x14ac:dyDescent="0.2">
      <c r="A740" s="149"/>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49"/>
      <c r="AM740" s="149"/>
      <c r="AN740" s="149"/>
    </row>
    <row r="741" spans="1:40" ht="12.75" customHeight="1" x14ac:dyDescent="0.2">
      <c r="A741" s="149"/>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49"/>
      <c r="AM741" s="149"/>
      <c r="AN741" s="149"/>
    </row>
    <row r="742" spans="1:40" ht="12.75" customHeight="1" x14ac:dyDescent="0.2">
      <c r="A742" s="149"/>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49"/>
      <c r="AM742" s="149"/>
      <c r="AN742" s="149"/>
    </row>
    <row r="743" spans="1:40" ht="12.75" customHeight="1" x14ac:dyDescent="0.2">
      <c r="A743" s="149"/>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49"/>
      <c r="AM743" s="149"/>
      <c r="AN743" s="149"/>
    </row>
    <row r="744" spans="1:40" ht="12.75" customHeight="1" x14ac:dyDescent="0.2">
      <c r="A744" s="149"/>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49"/>
      <c r="AM744" s="149"/>
      <c r="AN744" s="149"/>
    </row>
    <row r="745" spans="1:40" ht="12.75" customHeight="1" x14ac:dyDescent="0.2">
      <c r="A745" s="149"/>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49"/>
      <c r="AM745" s="149"/>
      <c r="AN745" s="149"/>
    </row>
    <row r="746" spans="1:40" ht="12.75" customHeight="1" x14ac:dyDescent="0.2">
      <c r="A746" s="149"/>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49"/>
      <c r="AM746" s="149"/>
      <c r="AN746" s="149"/>
    </row>
    <row r="747" spans="1:40" ht="12.75" customHeight="1" x14ac:dyDescent="0.2">
      <c r="A747" s="149"/>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49"/>
      <c r="AM747" s="149"/>
      <c r="AN747" s="149"/>
    </row>
    <row r="748" spans="1:40" ht="12.75" customHeight="1" x14ac:dyDescent="0.2">
      <c r="A748" s="149"/>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49"/>
      <c r="AM748" s="149"/>
      <c r="AN748" s="149"/>
    </row>
    <row r="749" spans="1:40" ht="12.75" customHeight="1" x14ac:dyDescent="0.2">
      <c r="A749" s="149"/>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49"/>
      <c r="AM749" s="149"/>
      <c r="AN749" s="149"/>
    </row>
    <row r="750" spans="1:40" ht="12.75" customHeight="1" x14ac:dyDescent="0.2">
      <c r="A750" s="149"/>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49"/>
      <c r="AM750" s="149"/>
      <c r="AN750" s="149"/>
    </row>
    <row r="751" spans="1:40" ht="12.75" customHeight="1" x14ac:dyDescent="0.2">
      <c r="A751" s="149"/>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49"/>
      <c r="AM751" s="149"/>
      <c r="AN751" s="149"/>
    </row>
    <row r="752" spans="1:40" ht="12.75" customHeight="1" x14ac:dyDescent="0.2">
      <c r="A752" s="149"/>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49"/>
      <c r="AM752" s="149"/>
      <c r="AN752" s="149"/>
    </row>
    <row r="753" spans="1:40" ht="12.75" customHeight="1" x14ac:dyDescent="0.2">
      <c r="A753" s="149"/>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49"/>
      <c r="AM753" s="149"/>
      <c r="AN753" s="149"/>
    </row>
    <row r="754" spans="1:40" ht="12.75" customHeight="1" x14ac:dyDescent="0.2">
      <c r="A754" s="149"/>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49"/>
      <c r="AM754" s="149"/>
      <c r="AN754" s="149"/>
    </row>
    <row r="755" spans="1:40" ht="12.75" customHeight="1" x14ac:dyDescent="0.2">
      <c r="A755" s="149"/>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49"/>
      <c r="AM755" s="149"/>
      <c r="AN755" s="149"/>
    </row>
    <row r="756" spans="1:40" ht="12.75" customHeight="1" x14ac:dyDescent="0.2">
      <c r="A756" s="149"/>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49"/>
      <c r="AM756" s="149"/>
      <c r="AN756" s="149"/>
    </row>
    <row r="757" spans="1:40" ht="12.75" customHeight="1" x14ac:dyDescent="0.2">
      <c r="A757" s="149"/>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49"/>
      <c r="AM757" s="149"/>
      <c r="AN757" s="149"/>
    </row>
    <row r="758" spans="1:40" ht="12.75" customHeight="1" x14ac:dyDescent="0.2">
      <c r="A758" s="149"/>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49"/>
      <c r="AM758" s="149"/>
      <c r="AN758" s="149"/>
    </row>
    <row r="759" spans="1:40" ht="12.75" customHeight="1" x14ac:dyDescent="0.2">
      <c r="A759" s="149"/>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49"/>
      <c r="AM759" s="149"/>
      <c r="AN759" s="149"/>
    </row>
    <row r="760" spans="1:40" ht="12.75" customHeight="1" x14ac:dyDescent="0.2">
      <c r="A760" s="149"/>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c r="AF760" s="149"/>
      <c r="AG760" s="149"/>
      <c r="AH760" s="149"/>
      <c r="AI760" s="149"/>
      <c r="AJ760" s="149"/>
      <c r="AK760" s="149"/>
      <c r="AM760" s="149"/>
      <c r="AN760" s="149"/>
    </row>
    <row r="761" spans="1:40" ht="12.75" customHeight="1" x14ac:dyDescent="0.2">
      <c r="A761" s="149"/>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c r="AH761" s="149"/>
      <c r="AI761" s="149"/>
      <c r="AJ761" s="149"/>
      <c r="AK761" s="149"/>
      <c r="AM761" s="149"/>
      <c r="AN761" s="149"/>
    </row>
    <row r="762" spans="1:40" ht="12.75" customHeight="1" x14ac:dyDescent="0.2">
      <c r="A762" s="149"/>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c r="AF762" s="149"/>
      <c r="AG762" s="149"/>
      <c r="AH762" s="149"/>
      <c r="AI762" s="149"/>
      <c r="AJ762" s="149"/>
      <c r="AK762" s="149"/>
      <c r="AM762" s="149"/>
      <c r="AN762" s="149"/>
    </row>
    <row r="763" spans="1:40" ht="12.75" customHeight="1" x14ac:dyDescent="0.2">
      <c r="A763" s="149"/>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49"/>
      <c r="AM763" s="149"/>
      <c r="AN763" s="149"/>
    </row>
    <row r="764" spans="1:40" ht="12.75" customHeight="1" x14ac:dyDescent="0.2">
      <c r="A764" s="149"/>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49"/>
      <c r="AM764" s="149"/>
      <c r="AN764" s="149"/>
    </row>
    <row r="765" spans="1:40" ht="12.75" customHeight="1" x14ac:dyDescent="0.2">
      <c r="A765" s="149"/>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49"/>
      <c r="AM765" s="149"/>
      <c r="AN765" s="149"/>
    </row>
    <row r="766" spans="1:40" ht="12.75" customHeight="1" x14ac:dyDescent="0.2">
      <c r="A766" s="149"/>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49"/>
      <c r="AM766" s="149"/>
      <c r="AN766" s="149"/>
    </row>
    <row r="767" spans="1:40" ht="12.75" customHeight="1" x14ac:dyDescent="0.2">
      <c r="A767" s="149"/>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49"/>
      <c r="AM767" s="149"/>
      <c r="AN767" s="149"/>
    </row>
    <row r="768" spans="1:40" ht="12.75" customHeight="1" x14ac:dyDescent="0.2">
      <c r="A768" s="149"/>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49"/>
      <c r="AM768" s="149"/>
      <c r="AN768" s="149"/>
    </row>
    <row r="769" spans="1:40" ht="12.75" customHeight="1" x14ac:dyDescent="0.2">
      <c r="A769" s="149"/>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49"/>
      <c r="AM769" s="149"/>
      <c r="AN769" s="149"/>
    </row>
    <row r="770" spans="1:40" ht="12.75" customHeight="1" x14ac:dyDescent="0.2">
      <c r="A770" s="149"/>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49"/>
      <c r="AM770" s="149"/>
      <c r="AN770" s="149"/>
    </row>
    <row r="771" spans="1:40" ht="12.75" customHeight="1" x14ac:dyDescent="0.2">
      <c r="A771" s="149"/>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49"/>
      <c r="AM771" s="149"/>
      <c r="AN771" s="149"/>
    </row>
    <row r="772" spans="1:40" ht="12.75" customHeight="1" x14ac:dyDescent="0.2">
      <c r="A772" s="149"/>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49"/>
      <c r="AM772" s="149"/>
      <c r="AN772" s="149"/>
    </row>
    <row r="773" spans="1:40" ht="12.75" customHeight="1" x14ac:dyDescent="0.2">
      <c r="A773" s="149"/>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49"/>
      <c r="AM773" s="149"/>
      <c r="AN773" s="149"/>
    </row>
    <row r="774" spans="1:40" ht="12.75" customHeight="1" x14ac:dyDescent="0.2">
      <c r="A774" s="149"/>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49"/>
      <c r="AM774" s="149"/>
      <c r="AN774" s="149"/>
    </row>
    <row r="775" spans="1:40" ht="12.75" customHeight="1" x14ac:dyDescent="0.2">
      <c r="A775" s="149"/>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49"/>
      <c r="AM775" s="149"/>
      <c r="AN775" s="149"/>
    </row>
    <row r="776" spans="1:40" ht="12.75" customHeight="1" x14ac:dyDescent="0.2">
      <c r="A776" s="149"/>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49"/>
      <c r="AM776" s="149"/>
      <c r="AN776" s="149"/>
    </row>
    <row r="777" spans="1:40" ht="12.75" customHeight="1" x14ac:dyDescent="0.2">
      <c r="A777" s="149"/>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49"/>
      <c r="AM777" s="149"/>
      <c r="AN777" s="149"/>
    </row>
    <row r="778" spans="1:40" ht="12.75" customHeight="1" x14ac:dyDescent="0.2">
      <c r="A778" s="149"/>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49"/>
      <c r="AM778" s="149"/>
      <c r="AN778" s="149"/>
    </row>
    <row r="779" spans="1:40" ht="12.75" customHeight="1" x14ac:dyDescent="0.2">
      <c r="A779" s="149"/>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49"/>
      <c r="AM779" s="149"/>
      <c r="AN779" s="149"/>
    </row>
    <row r="780" spans="1:40" ht="12.75" customHeight="1" x14ac:dyDescent="0.2">
      <c r="A780" s="149"/>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49"/>
      <c r="AM780" s="149"/>
      <c r="AN780" s="149"/>
    </row>
    <row r="781" spans="1:40" ht="12.75" customHeight="1" x14ac:dyDescent="0.2">
      <c r="A781" s="149"/>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49"/>
      <c r="AM781" s="149"/>
      <c r="AN781" s="149"/>
    </row>
    <row r="782" spans="1:40" ht="12.75" customHeight="1" x14ac:dyDescent="0.2">
      <c r="A782" s="149"/>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49"/>
      <c r="AM782" s="149"/>
      <c r="AN782" s="149"/>
    </row>
    <row r="783" spans="1:40" ht="12.75" customHeight="1" x14ac:dyDescent="0.2">
      <c r="A783" s="149"/>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49"/>
      <c r="AM783" s="149"/>
      <c r="AN783" s="149"/>
    </row>
    <row r="784" spans="1:40" ht="12.75" customHeight="1" x14ac:dyDescent="0.2">
      <c r="A784" s="149"/>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49"/>
      <c r="AM784" s="149"/>
      <c r="AN784" s="149"/>
    </row>
    <row r="785" spans="1:40" ht="12.75" customHeight="1" x14ac:dyDescent="0.2">
      <c r="A785" s="149"/>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49"/>
      <c r="AM785" s="149"/>
      <c r="AN785" s="149"/>
    </row>
    <row r="786" spans="1:40" ht="12.75" customHeight="1" x14ac:dyDescent="0.2">
      <c r="A786" s="149"/>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49"/>
      <c r="AM786" s="149"/>
      <c r="AN786" s="149"/>
    </row>
    <row r="787" spans="1:40" ht="12.75" customHeight="1" x14ac:dyDescent="0.2">
      <c r="A787" s="149"/>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49"/>
      <c r="AM787" s="149"/>
      <c r="AN787" s="149"/>
    </row>
    <row r="788" spans="1:40" ht="12.75" customHeight="1" x14ac:dyDescent="0.2">
      <c r="A788" s="149"/>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49"/>
      <c r="AM788" s="149"/>
      <c r="AN788" s="149"/>
    </row>
    <row r="789" spans="1:40" ht="12.75" customHeight="1" x14ac:dyDescent="0.2">
      <c r="A789" s="149"/>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49"/>
      <c r="AM789" s="149"/>
      <c r="AN789" s="149"/>
    </row>
    <row r="790" spans="1:40" ht="12.75" customHeight="1" x14ac:dyDescent="0.2">
      <c r="A790" s="149"/>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49"/>
      <c r="AM790" s="149"/>
      <c r="AN790" s="149"/>
    </row>
    <row r="791" spans="1:40" ht="12.75" customHeight="1" x14ac:dyDescent="0.2">
      <c r="A791" s="149"/>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49"/>
      <c r="AM791" s="149"/>
      <c r="AN791" s="149"/>
    </row>
    <row r="792" spans="1:40" ht="12.75" customHeight="1" x14ac:dyDescent="0.2">
      <c r="A792" s="149"/>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49"/>
      <c r="AM792" s="149"/>
      <c r="AN792" s="149"/>
    </row>
    <row r="793" spans="1:40" ht="12.75" customHeight="1" x14ac:dyDescent="0.2">
      <c r="A793" s="149"/>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c r="AF793" s="149"/>
      <c r="AG793" s="149"/>
      <c r="AH793" s="149"/>
      <c r="AI793" s="149"/>
      <c r="AJ793" s="149"/>
      <c r="AK793" s="149"/>
      <c r="AM793" s="149"/>
      <c r="AN793" s="149"/>
    </row>
    <row r="794" spans="1:40" ht="12.75" customHeight="1" x14ac:dyDescent="0.2">
      <c r="A794" s="149"/>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c r="AF794" s="149"/>
      <c r="AG794" s="149"/>
      <c r="AH794" s="149"/>
      <c r="AI794" s="149"/>
      <c r="AJ794" s="149"/>
      <c r="AK794" s="149"/>
      <c r="AM794" s="149"/>
      <c r="AN794" s="149"/>
    </row>
    <row r="795" spans="1:40" ht="12.75" customHeight="1" x14ac:dyDescent="0.2">
      <c r="A795" s="149"/>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c r="AF795" s="149"/>
      <c r="AG795" s="149"/>
      <c r="AH795" s="149"/>
      <c r="AI795" s="149"/>
      <c r="AJ795" s="149"/>
      <c r="AK795" s="149"/>
      <c r="AM795" s="149"/>
      <c r="AN795" s="149"/>
    </row>
    <row r="796" spans="1:40" ht="12.75" customHeight="1" x14ac:dyDescent="0.2">
      <c r="A796" s="149"/>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49"/>
      <c r="AM796" s="149"/>
      <c r="AN796" s="149"/>
    </row>
    <row r="797" spans="1:40" ht="12.75" customHeight="1" x14ac:dyDescent="0.2">
      <c r="A797" s="149"/>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49"/>
      <c r="AM797" s="149"/>
      <c r="AN797" s="149"/>
    </row>
    <row r="798" spans="1:40" ht="12.75" customHeight="1" x14ac:dyDescent="0.2">
      <c r="A798" s="149"/>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49"/>
      <c r="AM798" s="149"/>
      <c r="AN798" s="149"/>
    </row>
    <row r="799" spans="1:40" ht="12.75" customHeight="1" x14ac:dyDescent="0.2">
      <c r="A799" s="149"/>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49"/>
      <c r="AM799" s="149"/>
      <c r="AN799" s="149"/>
    </row>
    <row r="800" spans="1:40" ht="12.75" customHeight="1" x14ac:dyDescent="0.2">
      <c r="A800" s="149"/>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49"/>
      <c r="AM800" s="149"/>
      <c r="AN800" s="149"/>
    </row>
    <row r="801" spans="1:40" ht="12.75" customHeight="1" x14ac:dyDescent="0.2">
      <c r="A801" s="149"/>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49"/>
      <c r="AM801" s="149"/>
      <c r="AN801" s="149"/>
    </row>
    <row r="802" spans="1:40" ht="12.75" customHeight="1" x14ac:dyDescent="0.2">
      <c r="A802" s="149"/>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49"/>
      <c r="AM802" s="149"/>
      <c r="AN802" s="149"/>
    </row>
    <row r="803" spans="1:40" ht="12.75" customHeight="1" x14ac:dyDescent="0.2">
      <c r="A803" s="149"/>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49"/>
      <c r="AM803" s="149"/>
      <c r="AN803" s="149"/>
    </row>
    <row r="804" spans="1:40" ht="12.75" customHeight="1" x14ac:dyDescent="0.2">
      <c r="A804" s="149"/>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49"/>
      <c r="AM804" s="149"/>
      <c r="AN804" s="149"/>
    </row>
    <row r="805" spans="1:40" ht="12.75" customHeight="1" x14ac:dyDescent="0.2">
      <c r="A805" s="149"/>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49"/>
      <c r="AM805" s="149"/>
      <c r="AN805" s="149"/>
    </row>
    <row r="806" spans="1:40" ht="12.75" customHeight="1" x14ac:dyDescent="0.2">
      <c r="A806" s="149"/>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49"/>
      <c r="AM806" s="149"/>
      <c r="AN806" s="149"/>
    </row>
    <row r="807" spans="1:40" ht="12.75" customHeight="1" x14ac:dyDescent="0.2">
      <c r="A807" s="149"/>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49"/>
      <c r="AM807" s="149"/>
      <c r="AN807" s="149"/>
    </row>
    <row r="808" spans="1:40" ht="12.75" customHeight="1" x14ac:dyDescent="0.2">
      <c r="A808" s="149"/>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49"/>
      <c r="AM808" s="149"/>
      <c r="AN808" s="149"/>
    </row>
    <row r="809" spans="1:40" ht="12.75" customHeight="1" x14ac:dyDescent="0.2">
      <c r="A809" s="149"/>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49"/>
      <c r="AM809" s="149"/>
      <c r="AN809" s="149"/>
    </row>
    <row r="810" spans="1:40" ht="12.75" customHeight="1" x14ac:dyDescent="0.2">
      <c r="A810" s="149"/>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49"/>
      <c r="AM810" s="149"/>
      <c r="AN810" s="149"/>
    </row>
    <row r="811" spans="1:40" ht="12.75" customHeight="1" x14ac:dyDescent="0.2">
      <c r="A811" s="149"/>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49"/>
      <c r="AM811" s="149"/>
      <c r="AN811" s="149"/>
    </row>
    <row r="812" spans="1:40" ht="12.75" customHeight="1" x14ac:dyDescent="0.2">
      <c r="A812" s="149"/>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49"/>
      <c r="AM812" s="149"/>
      <c r="AN812" s="149"/>
    </row>
    <row r="813" spans="1:40" ht="12.75" customHeight="1" x14ac:dyDescent="0.2">
      <c r="A813" s="149"/>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49"/>
      <c r="AM813" s="149"/>
      <c r="AN813" s="149"/>
    </row>
    <row r="814" spans="1:40" ht="12.75" customHeight="1" x14ac:dyDescent="0.2">
      <c r="A814" s="149"/>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49"/>
      <c r="AM814" s="149"/>
      <c r="AN814" s="149"/>
    </row>
    <row r="815" spans="1:40" ht="12.75" customHeight="1" x14ac:dyDescent="0.2">
      <c r="A815" s="149"/>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49"/>
      <c r="AM815" s="149"/>
      <c r="AN815" s="149"/>
    </row>
    <row r="816" spans="1:40" ht="12.75" customHeight="1" x14ac:dyDescent="0.2">
      <c r="A816" s="149"/>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49"/>
      <c r="AM816" s="149"/>
      <c r="AN816" s="149"/>
    </row>
    <row r="817" spans="1:40" ht="12.75" customHeight="1" x14ac:dyDescent="0.2">
      <c r="A817" s="149"/>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49"/>
      <c r="AM817" s="149"/>
      <c r="AN817" s="149"/>
    </row>
    <row r="818" spans="1:40" ht="12.75" customHeight="1" x14ac:dyDescent="0.2">
      <c r="A818" s="149"/>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49"/>
      <c r="AM818" s="149"/>
      <c r="AN818" s="149"/>
    </row>
    <row r="819" spans="1:40" ht="12.75" customHeight="1" x14ac:dyDescent="0.2">
      <c r="A819" s="149"/>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49"/>
      <c r="AM819" s="149"/>
      <c r="AN819" s="149"/>
    </row>
    <row r="820" spans="1:40" ht="12.75" customHeight="1" x14ac:dyDescent="0.2">
      <c r="A820" s="149"/>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49"/>
      <c r="AM820" s="149"/>
      <c r="AN820" s="149"/>
    </row>
    <row r="821" spans="1:40" ht="12.75" customHeight="1" x14ac:dyDescent="0.2">
      <c r="A821" s="149"/>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49"/>
      <c r="AM821" s="149"/>
      <c r="AN821" s="149"/>
    </row>
    <row r="822" spans="1:40" ht="12.75" customHeight="1" x14ac:dyDescent="0.2">
      <c r="A822" s="149"/>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49"/>
      <c r="AM822" s="149"/>
      <c r="AN822" s="149"/>
    </row>
    <row r="823" spans="1:40" ht="12.75" customHeight="1" x14ac:dyDescent="0.2">
      <c r="A823" s="149"/>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49"/>
      <c r="AM823" s="149"/>
      <c r="AN823" s="149"/>
    </row>
    <row r="824" spans="1:40" ht="12.75" customHeight="1" x14ac:dyDescent="0.2">
      <c r="A824" s="149"/>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49"/>
      <c r="AM824" s="149"/>
      <c r="AN824" s="149"/>
    </row>
    <row r="825" spans="1:40" ht="12.75" customHeight="1" x14ac:dyDescent="0.2">
      <c r="A825" s="149"/>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49"/>
      <c r="AM825" s="149"/>
      <c r="AN825" s="149"/>
    </row>
    <row r="826" spans="1:40" ht="12.75" customHeight="1" x14ac:dyDescent="0.2">
      <c r="A826" s="149"/>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c r="AB826" s="149"/>
      <c r="AC826" s="149"/>
      <c r="AD826" s="149"/>
      <c r="AE826" s="149"/>
      <c r="AF826" s="149"/>
      <c r="AG826" s="149"/>
      <c r="AH826" s="149"/>
      <c r="AI826" s="149"/>
      <c r="AJ826" s="149"/>
      <c r="AK826" s="149"/>
      <c r="AM826" s="149"/>
      <c r="AN826" s="149"/>
    </row>
    <row r="827" spans="1:40" ht="12.75" customHeight="1" x14ac:dyDescent="0.2">
      <c r="A827" s="149"/>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c r="AB827" s="149"/>
      <c r="AC827" s="149"/>
      <c r="AD827" s="149"/>
      <c r="AE827" s="149"/>
      <c r="AF827" s="149"/>
      <c r="AG827" s="149"/>
      <c r="AH827" s="149"/>
      <c r="AI827" s="149"/>
      <c r="AJ827" s="149"/>
      <c r="AK827" s="149"/>
      <c r="AM827" s="149"/>
      <c r="AN827" s="149"/>
    </row>
    <row r="828" spans="1:40" ht="12.75" customHeight="1" x14ac:dyDescent="0.2">
      <c r="A828" s="149"/>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149"/>
      <c r="AC828" s="149"/>
      <c r="AD828" s="149"/>
      <c r="AE828" s="149"/>
      <c r="AF828" s="149"/>
      <c r="AG828" s="149"/>
      <c r="AH828" s="149"/>
      <c r="AI828" s="149"/>
      <c r="AJ828" s="149"/>
      <c r="AK828" s="149"/>
      <c r="AM828" s="149"/>
      <c r="AN828" s="149"/>
    </row>
    <row r="829" spans="1:40" ht="12.75" customHeight="1" x14ac:dyDescent="0.2">
      <c r="A829" s="149"/>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49"/>
      <c r="AM829" s="149"/>
      <c r="AN829" s="149"/>
    </row>
    <row r="830" spans="1:40" ht="12.75" customHeight="1" x14ac:dyDescent="0.2">
      <c r="A830" s="149"/>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49"/>
      <c r="AM830" s="149"/>
      <c r="AN830" s="149"/>
    </row>
    <row r="831" spans="1:40" ht="12.75" customHeight="1" x14ac:dyDescent="0.2">
      <c r="A831" s="149"/>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49"/>
      <c r="AM831" s="149"/>
      <c r="AN831" s="149"/>
    </row>
    <row r="832" spans="1:40" ht="12.75" customHeight="1" x14ac:dyDescent="0.2">
      <c r="A832" s="149"/>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49"/>
      <c r="AM832" s="149"/>
      <c r="AN832" s="149"/>
    </row>
    <row r="833" spans="1:40" ht="12.75" customHeight="1" x14ac:dyDescent="0.2">
      <c r="A833" s="149"/>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49"/>
      <c r="AM833" s="149"/>
      <c r="AN833" s="149"/>
    </row>
    <row r="834" spans="1:40" ht="12.75" customHeight="1" x14ac:dyDescent="0.2">
      <c r="A834" s="149"/>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49"/>
      <c r="AM834" s="149"/>
      <c r="AN834" s="149"/>
    </row>
    <row r="835" spans="1:40" ht="12.75" customHeight="1" x14ac:dyDescent="0.2">
      <c r="A835" s="149"/>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M835" s="149"/>
      <c r="AN835" s="149"/>
    </row>
    <row r="836" spans="1:40" ht="12.75" customHeight="1" x14ac:dyDescent="0.2">
      <c r="A836" s="149"/>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49"/>
      <c r="AM836" s="149"/>
      <c r="AN836" s="149"/>
    </row>
    <row r="837" spans="1:40" ht="12.75" customHeight="1" x14ac:dyDescent="0.2">
      <c r="A837" s="149"/>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49"/>
      <c r="AM837" s="149"/>
      <c r="AN837" s="149"/>
    </row>
    <row r="838" spans="1:40" ht="12.75" customHeight="1" x14ac:dyDescent="0.2">
      <c r="A838" s="149"/>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49"/>
      <c r="AM838" s="149"/>
      <c r="AN838" s="149"/>
    </row>
    <row r="839" spans="1:40" ht="12.75" customHeight="1" x14ac:dyDescent="0.2">
      <c r="A839" s="149"/>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49"/>
      <c r="AM839" s="149"/>
      <c r="AN839" s="149"/>
    </row>
    <row r="840" spans="1:40" ht="12.75" customHeight="1" x14ac:dyDescent="0.2">
      <c r="A840" s="149"/>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49"/>
      <c r="AM840" s="149"/>
      <c r="AN840" s="149"/>
    </row>
    <row r="841" spans="1:40" ht="12.75" customHeight="1" x14ac:dyDescent="0.2">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M841" s="149"/>
      <c r="AN841" s="149"/>
    </row>
    <row r="842" spans="1:40" ht="12.75" customHeight="1" x14ac:dyDescent="0.2">
      <c r="A842" s="149"/>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49"/>
      <c r="AM842" s="149"/>
      <c r="AN842" s="149"/>
    </row>
    <row r="843" spans="1:40" ht="12.75" customHeight="1" x14ac:dyDescent="0.2">
      <c r="A843" s="149"/>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49"/>
      <c r="AM843" s="149"/>
      <c r="AN843" s="149"/>
    </row>
    <row r="844" spans="1:40" ht="12.75" customHeight="1" x14ac:dyDescent="0.2">
      <c r="A844" s="149"/>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49"/>
      <c r="AM844" s="149"/>
      <c r="AN844" s="149"/>
    </row>
    <row r="845" spans="1:40" ht="12.75" customHeight="1" x14ac:dyDescent="0.2">
      <c r="A845" s="149"/>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49"/>
      <c r="AM845" s="149"/>
      <c r="AN845" s="149"/>
    </row>
    <row r="846" spans="1:40" ht="12.75" customHeight="1" x14ac:dyDescent="0.2">
      <c r="A846" s="149"/>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49"/>
      <c r="AM846" s="149"/>
      <c r="AN846" s="149"/>
    </row>
    <row r="847" spans="1:40" ht="12.75" customHeight="1" x14ac:dyDescent="0.2">
      <c r="A847" s="149"/>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49"/>
      <c r="AM847" s="149"/>
      <c r="AN847" s="149"/>
    </row>
    <row r="848" spans="1:40" ht="12.75" customHeight="1" x14ac:dyDescent="0.2">
      <c r="A848" s="149"/>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49"/>
      <c r="AM848" s="149"/>
      <c r="AN848" s="149"/>
    </row>
    <row r="849" spans="1:40" ht="12.75" customHeight="1" x14ac:dyDescent="0.2">
      <c r="A849" s="149"/>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49"/>
      <c r="AM849" s="149"/>
      <c r="AN849" s="149"/>
    </row>
    <row r="850" spans="1:40" ht="12.75" customHeight="1" x14ac:dyDescent="0.2">
      <c r="A850" s="149"/>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49"/>
      <c r="AM850" s="149"/>
      <c r="AN850" s="149"/>
    </row>
    <row r="851" spans="1:40" ht="12.75" customHeight="1" x14ac:dyDescent="0.2">
      <c r="A851" s="149"/>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49"/>
      <c r="AM851" s="149"/>
      <c r="AN851" s="149"/>
    </row>
    <row r="852" spans="1:40" ht="12.75" customHeight="1" x14ac:dyDescent="0.2">
      <c r="A852" s="149"/>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49"/>
      <c r="AM852" s="149"/>
      <c r="AN852" s="149"/>
    </row>
    <row r="853" spans="1:40" ht="12.75" customHeight="1" x14ac:dyDescent="0.2">
      <c r="A853" s="149"/>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49"/>
      <c r="AM853" s="149"/>
      <c r="AN853" s="149"/>
    </row>
    <row r="854" spans="1:40" ht="12.75" customHeight="1" x14ac:dyDescent="0.2">
      <c r="A854" s="149"/>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49"/>
      <c r="AM854" s="149"/>
      <c r="AN854" s="149"/>
    </row>
    <row r="855" spans="1:40" ht="12.75" customHeight="1" x14ac:dyDescent="0.2">
      <c r="A855" s="149"/>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49"/>
      <c r="AM855" s="149"/>
      <c r="AN855" s="149"/>
    </row>
    <row r="856" spans="1:40" ht="12.75" customHeight="1" x14ac:dyDescent="0.2">
      <c r="A856" s="149"/>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49"/>
      <c r="AM856" s="149"/>
      <c r="AN856" s="149"/>
    </row>
    <row r="857" spans="1:40" ht="12.75" customHeight="1" x14ac:dyDescent="0.2">
      <c r="A857" s="149"/>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49"/>
      <c r="AM857" s="149"/>
      <c r="AN857" s="149"/>
    </row>
    <row r="858" spans="1:40" ht="12.75" customHeight="1" x14ac:dyDescent="0.2">
      <c r="A858" s="149"/>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49"/>
      <c r="AM858" s="149"/>
      <c r="AN858" s="149"/>
    </row>
    <row r="859" spans="1:40" ht="12.75" customHeight="1" x14ac:dyDescent="0.2">
      <c r="A859" s="149"/>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c r="AH859" s="149"/>
      <c r="AI859" s="149"/>
      <c r="AJ859" s="149"/>
      <c r="AK859" s="149"/>
      <c r="AM859" s="149"/>
      <c r="AN859" s="149"/>
    </row>
    <row r="860" spans="1:40" ht="12.75" customHeight="1" x14ac:dyDescent="0.2">
      <c r="A860" s="149"/>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49"/>
      <c r="AG860" s="149"/>
      <c r="AH860" s="149"/>
      <c r="AI860" s="149"/>
      <c r="AJ860" s="149"/>
      <c r="AK860" s="149"/>
      <c r="AM860" s="149"/>
      <c r="AN860" s="149"/>
    </row>
    <row r="861" spans="1:40" ht="12.75" customHeight="1" x14ac:dyDescent="0.2">
      <c r="A861" s="149"/>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c r="AF861" s="149"/>
      <c r="AG861" s="149"/>
      <c r="AH861" s="149"/>
      <c r="AI861" s="149"/>
      <c r="AJ861" s="149"/>
      <c r="AK861" s="149"/>
      <c r="AM861" s="149"/>
      <c r="AN861" s="149"/>
    </row>
    <row r="862" spans="1:40" ht="12.75" customHeight="1" x14ac:dyDescent="0.2">
      <c r="A862" s="149"/>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49"/>
      <c r="AM862" s="149"/>
      <c r="AN862" s="149"/>
    </row>
    <row r="863" spans="1:40" ht="12.75" customHeight="1" x14ac:dyDescent="0.2">
      <c r="A863" s="149"/>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49"/>
      <c r="AM863" s="149"/>
      <c r="AN863" s="149"/>
    </row>
    <row r="864" spans="1:40" ht="12.75" customHeight="1" x14ac:dyDescent="0.2">
      <c r="A864" s="149"/>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49"/>
      <c r="AM864" s="149"/>
      <c r="AN864" s="149"/>
    </row>
    <row r="865" spans="1:40" ht="12.75" customHeight="1" x14ac:dyDescent="0.2">
      <c r="A865" s="149"/>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49"/>
      <c r="AM865" s="149"/>
      <c r="AN865" s="149"/>
    </row>
    <row r="866" spans="1:40" ht="12.75" customHeight="1" x14ac:dyDescent="0.2">
      <c r="A866" s="149"/>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49"/>
      <c r="AM866" s="149"/>
      <c r="AN866" s="149"/>
    </row>
    <row r="867" spans="1:40" ht="12.75" customHeight="1" x14ac:dyDescent="0.2">
      <c r="A867" s="149"/>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49"/>
      <c r="AM867" s="149"/>
      <c r="AN867" s="149"/>
    </row>
    <row r="868" spans="1:40" ht="12.75" customHeight="1" x14ac:dyDescent="0.2">
      <c r="A868" s="149"/>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49"/>
      <c r="AM868" s="149"/>
      <c r="AN868" s="149"/>
    </row>
    <row r="869" spans="1:40" ht="12.75" customHeight="1" x14ac:dyDescent="0.2">
      <c r="A869" s="149"/>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49"/>
      <c r="AM869" s="149"/>
      <c r="AN869" s="149"/>
    </row>
    <row r="870" spans="1:40" ht="12.75" customHeight="1" x14ac:dyDescent="0.2">
      <c r="A870" s="149"/>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49"/>
      <c r="AM870" s="149"/>
      <c r="AN870" s="149"/>
    </row>
    <row r="871" spans="1:40" ht="12.75" customHeight="1" x14ac:dyDescent="0.2">
      <c r="A871" s="149"/>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49"/>
      <c r="AM871" s="149"/>
      <c r="AN871" s="149"/>
    </row>
    <row r="872" spans="1:40" ht="12.75" customHeight="1" x14ac:dyDescent="0.2">
      <c r="A872" s="149"/>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49"/>
      <c r="AM872" s="149"/>
      <c r="AN872" s="149"/>
    </row>
    <row r="873" spans="1:40" ht="12.75" customHeight="1" x14ac:dyDescent="0.2">
      <c r="A873" s="149"/>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49"/>
      <c r="AM873" s="149"/>
      <c r="AN873" s="149"/>
    </row>
    <row r="874" spans="1:40" ht="12.75" customHeight="1" x14ac:dyDescent="0.2">
      <c r="A874" s="149"/>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49"/>
      <c r="AM874" s="149"/>
      <c r="AN874" s="149"/>
    </row>
    <row r="875" spans="1:40" ht="12.75" customHeight="1" x14ac:dyDescent="0.2">
      <c r="A875" s="149"/>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49"/>
      <c r="AM875" s="149"/>
      <c r="AN875" s="149"/>
    </row>
    <row r="876" spans="1:40" ht="12.75" customHeight="1" x14ac:dyDescent="0.2">
      <c r="A876" s="149"/>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49"/>
      <c r="AM876" s="149"/>
      <c r="AN876" s="149"/>
    </row>
    <row r="877" spans="1:40" ht="12.75" customHeight="1" x14ac:dyDescent="0.2">
      <c r="A877" s="149"/>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49"/>
      <c r="AM877" s="149"/>
      <c r="AN877" s="149"/>
    </row>
    <row r="878" spans="1:40" ht="12.75" customHeight="1" x14ac:dyDescent="0.2">
      <c r="A878" s="149"/>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49"/>
      <c r="AM878" s="149"/>
      <c r="AN878" s="149"/>
    </row>
    <row r="879" spans="1:40" ht="12.75" customHeight="1" x14ac:dyDescent="0.2">
      <c r="A879" s="149"/>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49"/>
      <c r="AM879" s="149"/>
      <c r="AN879" s="149"/>
    </row>
    <row r="880" spans="1:40" ht="12.75" customHeight="1" x14ac:dyDescent="0.2">
      <c r="A880" s="149"/>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49"/>
      <c r="AM880" s="149"/>
      <c r="AN880" s="149"/>
    </row>
    <row r="881" spans="1:40" ht="12.75" customHeight="1" x14ac:dyDescent="0.2">
      <c r="A881" s="149"/>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49"/>
      <c r="AM881" s="149"/>
      <c r="AN881" s="149"/>
    </row>
    <row r="882" spans="1:40" ht="12.75" customHeight="1" x14ac:dyDescent="0.2">
      <c r="A882" s="149"/>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49"/>
      <c r="AM882" s="149"/>
      <c r="AN882" s="149"/>
    </row>
    <row r="883" spans="1:40" ht="12.75" customHeight="1" x14ac:dyDescent="0.2">
      <c r="A883" s="149"/>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49"/>
      <c r="AM883" s="149"/>
      <c r="AN883" s="149"/>
    </row>
    <row r="884" spans="1:40" ht="12.75" customHeight="1" x14ac:dyDescent="0.2">
      <c r="A884" s="149"/>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49"/>
      <c r="AM884" s="149"/>
      <c r="AN884" s="149"/>
    </row>
    <row r="885" spans="1:40" ht="12.75" customHeight="1" x14ac:dyDescent="0.2">
      <c r="A885" s="149"/>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49"/>
      <c r="AM885" s="149"/>
      <c r="AN885" s="149"/>
    </row>
    <row r="886" spans="1:40" ht="12.75" customHeight="1" x14ac:dyDescent="0.2">
      <c r="A886" s="149"/>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49"/>
      <c r="AM886" s="149"/>
      <c r="AN886" s="149"/>
    </row>
    <row r="887" spans="1:40" ht="12.75" customHeight="1" x14ac:dyDescent="0.2">
      <c r="A887" s="149"/>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49"/>
      <c r="AM887" s="149"/>
      <c r="AN887" s="149"/>
    </row>
    <row r="888" spans="1:40" ht="12.75" customHeight="1" x14ac:dyDescent="0.2">
      <c r="A888" s="149"/>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49"/>
      <c r="AM888" s="149"/>
      <c r="AN888" s="149"/>
    </row>
    <row r="889" spans="1:40" ht="12.75" customHeight="1" x14ac:dyDescent="0.2">
      <c r="A889" s="149"/>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49"/>
      <c r="AM889" s="149"/>
      <c r="AN889" s="149"/>
    </row>
    <row r="890" spans="1:40" ht="12.75" customHeight="1" x14ac:dyDescent="0.2">
      <c r="A890" s="149"/>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49"/>
      <c r="AM890" s="149"/>
      <c r="AN890" s="149"/>
    </row>
    <row r="891" spans="1:40" ht="12.75" customHeight="1" x14ac:dyDescent="0.2">
      <c r="A891" s="149"/>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49"/>
      <c r="AM891" s="149"/>
      <c r="AN891" s="149"/>
    </row>
    <row r="892" spans="1:40" ht="12.75" customHeight="1" x14ac:dyDescent="0.2">
      <c r="A892" s="149"/>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c r="AB892" s="149"/>
      <c r="AC892" s="149"/>
      <c r="AD892" s="149"/>
      <c r="AE892" s="149"/>
      <c r="AF892" s="149"/>
      <c r="AG892" s="149"/>
      <c r="AH892" s="149"/>
      <c r="AI892" s="149"/>
      <c r="AJ892" s="149"/>
      <c r="AK892" s="149"/>
      <c r="AM892" s="149"/>
      <c r="AN892" s="149"/>
    </row>
    <row r="893" spans="1:40" ht="12.75" customHeight="1" x14ac:dyDescent="0.2">
      <c r="A893" s="149"/>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c r="AB893" s="149"/>
      <c r="AC893" s="149"/>
      <c r="AD893" s="149"/>
      <c r="AE893" s="149"/>
      <c r="AF893" s="149"/>
      <c r="AG893" s="149"/>
      <c r="AH893" s="149"/>
      <c r="AI893" s="149"/>
      <c r="AJ893" s="149"/>
      <c r="AK893" s="149"/>
      <c r="AM893" s="149"/>
      <c r="AN893" s="149"/>
    </row>
    <row r="894" spans="1:40" ht="12.75" customHeight="1" x14ac:dyDescent="0.2">
      <c r="A894" s="149"/>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c r="AB894" s="149"/>
      <c r="AC894" s="149"/>
      <c r="AD894" s="149"/>
      <c r="AE894" s="149"/>
      <c r="AF894" s="149"/>
      <c r="AG894" s="149"/>
      <c r="AH894" s="149"/>
      <c r="AI894" s="149"/>
      <c r="AJ894" s="149"/>
      <c r="AK894" s="149"/>
      <c r="AM894" s="149"/>
      <c r="AN894" s="149"/>
    </row>
    <row r="895" spans="1:40" ht="12.75" customHeight="1" x14ac:dyDescent="0.2">
      <c r="A895" s="149"/>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49"/>
      <c r="AM895" s="149"/>
      <c r="AN895" s="149"/>
    </row>
    <row r="896" spans="1:40" ht="12.75" customHeight="1" x14ac:dyDescent="0.2">
      <c r="A896" s="149"/>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49"/>
      <c r="AM896" s="149"/>
      <c r="AN896" s="149"/>
    </row>
    <row r="897" spans="1:40" ht="12.75" customHeight="1" x14ac:dyDescent="0.2">
      <c r="A897" s="149"/>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49"/>
      <c r="AM897" s="149"/>
      <c r="AN897" s="149"/>
    </row>
    <row r="898" spans="1:40" ht="12.75" customHeight="1" x14ac:dyDescent="0.2">
      <c r="A898" s="149"/>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49"/>
      <c r="AM898" s="149"/>
      <c r="AN898" s="149"/>
    </row>
    <row r="899" spans="1:40" ht="12.75" customHeight="1" x14ac:dyDescent="0.2">
      <c r="A899" s="149"/>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49"/>
      <c r="AM899" s="149"/>
      <c r="AN899" s="149"/>
    </row>
    <row r="900" spans="1:40" ht="12.75" customHeight="1" x14ac:dyDescent="0.2">
      <c r="A900" s="149"/>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49"/>
      <c r="AM900" s="149"/>
      <c r="AN900" s="149"/>
    </row>
    <row r="901" spans="1:40" ht="12.75" customHeight="1" x14ac:dyDescent="0.2">
      <c r="A901" s="149"/>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49"/>
      <c r="AM901" s="149"/>
      <c r="AN901" s="149"/>
    </row>
    <row r="902" spans="1:40" ht="12.75" customHeight="1" x14ac:dyDescent="0.2">
      <c r="A902" s="149"/>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49"/>
      <c r="AM902" s="149"/>
      <c r="AN902" s="149"/>
    </row>
    <row r="903" spans="1:40" ht="12.75" customHeight="1" x14ac:dyDescent="0.2">
      <c r="A903" s="149"/>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49"/>
      <c r="AM903" s="149"/>
      <c r="AN903" s="149"/>
    </row>
    <row r="904" spans="1:40" ht="12.75" customHeight="1" x14ac:dyDescent="0.2">
      <c r="A904" s="149"/>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49"/>
      <c r="AM904" s="149"/>
      <c r="AN904" s="149"/>
    </row>
    <row r="905" spans="1:40" ht="12.75" customHeight="1" x14ac:dyDescent="0.2">
      <c r="A905" s="149"/>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49"/>
      <c r="AM905" s="149"/>
      <c r="AN905" s="149"/>
    </row>
    <row r="906" spans="1:40" ht="12.75" customHeight="1" x14ac:dyDescent="0.2">
      <c r="A906" s="149"/>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49"/>
      <c r="AM906" s="149"/>
      <c r="AN906" s="149"/>
    </row>
    <row r="907" spans="1:40" ht="12.75" customHeight="1" x14ac:dyDescent="0.2">
      <c r="A907" s="149"/>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49"/>
      <c r="AM907" s="149"/>
      <c r="AN907" s="149"/>
    </row>
    <row r="908" spans="1:40" ht="12.75" customHeight="1" x14ac:dyDescent="0.2">
      <c r="A908" s="149"/>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49"/>
      <c r="AM908" s="149"/>
      <c r="AN908" s="149"/>
    </row>
    <row r="909" spans="1:40" ht="12.75" customHeight="1" x14ac:dyDescent="0.2">
      <c r="A909" s="149"/>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49"/>
      <c r="AM909" s="149"/>
      <c r="AN909" s="149"/>
    </row>
    <row r="910" spans="1:40" ht="12.75" customHeight="1" x14ac:dyDescent="0.2">
      <c r="A910" s="149"/>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49"/>
      <c r="AM910" s="149"/>
      <c r="AN910" s="149"/>
    </row>
    <row r="911" spans="1:40" ht="12.75" customHeight="1" x14ac:dyDescent="0.2">
      <c r="A911" s="149"/>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49"/>
      <c r="AM911" s="149"/>
      <c r="AN911" s="149"/>
    </row>
    <row r="912" spans="1:40" ht="12.75" customHeight="1" x14ac:dyDescent="0.2">
      <c r="A912" s="149"/>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49"/>
      <c r="AM912" s="149"/>
      <c r="AN912" s="149"/>
    </row>
    <row r="913" spans="1:40" ht="12.75" customHeight="1" x14ac:dyDescent="0.2">
      <c r="A913" s="149"/>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49"/>
      <c r="AM913" s="149"/>
      <c r="AN913" s="149"/>
    </row>
    <row r="914" spans="1:40" ht="12.75" customHeight="1" x14ac:dyDescent="0.2">
      <c r="A914" s="149"/>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49"/>
      <c r="AM914" s="149"/>
      <c r="AN914" s="149"/>
    </row>
    <row r="915" spans="1:40" ht="12.75" customHeight="1" x14ac:dyDescent="0.2">
      <c r="A915" s="149"/>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49"/>
      <c r="AM915" s="149"/>
      <c r="AN915" s="149"/>
    </row>
    <row r="916" spans="1:40" ht="12.75" customHeight="1" x14ac:dyDescent="0.2">
      <c r="A916" s="149"/>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49"/>
      <c r="AM916" s="149"/>
      <c r="AN916" s="149"/>
    </row>
    <row r="917" spans="1:40" ht="12.75" customHeight="1" x14ac:dyDescent="0.2">
      <c r="A917" s="149"/>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49"/>
      <c r="AM917" s="149"/>
      <c r="AN917" s="149"/>
    </row>
    <row r="918" spans="1:40" ht="12.75" customHeight="1" x14ac:dyDescent="0.2">
      <c r="A918" s="149"/>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49"/>
      <c r="AM918" s="149"/>
      <c r="AN918" s="149"/>
    </row>
    <row r="919" spans="1:40" ht="12.75" customHeight="1" x14ac:dyDescent="0.2">
      <c r="A919" s="149"/>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49"/>
      <c r="AM919" s="149"/>
      <c r="AN919" s="149"/>
    </row>
    <row r="920" spans="1:40" ht="12.75" customHeight="1" x14ac:dyDescent="0.2">
      <c r="A920" s="149"/>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49"/>
      <c r="AM920" s="149"/>
      <c r="AN920" s="149"/>
    </row>
    <row r="921" spans="1:40" ht="12.75" customHeight="1" x14ac:dyDescent="0.2">
      <c r="A921" s="149"/>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49"/>
      <c r="AM921" s="149"/>
      <c r="AN921" s="149"/>
    </row>
    <row r="922" spans="1:40" ht="12.75" customHeight="1" x14ac:dyDescent="0.2">
      <c r="A922" s="149"/>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49"/>
      <c r="AM922" s="149"/>
      <c r="AN922" s="149"/>
    </row>
    <row r="923" spans="1:40" ht="12.75" customHeight="1" x14ac:dyDescent="0.2">
      <c r="A923" s="149"/>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49"/>
      <c r="AM923" s="149"/>
      <c r="AN923" s="149"/>
    </row>
    <row r="924" spans="1:40" ht="12.75" customHeight="1" x14ac:dyDescent="0.2">
      <c r="A924" s="149"/>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49"/>
      <c r="AM924" s="149"/>
      <c r="AN924" s="149"/>
    </row>
    <row r="925" spans="1:40" ht="12.75" customHeight="1" x14ac:dyDescent="0.2">
      <c r="A925" s="149"/>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c r="AB925" s="149"/>
      <c r="AC925" s="149"/>
      <c r="AD925" s="149"/>
      <c r="AE925" s="149"/>
      <c r="AF925" s="149"/>
      <c r="AG925" s="149"/>
      <c r="AH925" s="149"/>
      <c r="AI925" s="149"/>
      <c r="AJ925" s="149"/>
      <c r="AK925" s="149"/>
      <c r="AM925" s="149"/>
      <c r="AN925" s="149"/>
    </row>
    <row r="926" spans="1:40" ht="12.75" customHeight="1" x14ac:dyDescent="0.2">
      <c r="A926" s="149"/>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c r="AB926" s="149"/>
      <c r="AC926" s="149"/>
      <c r="AD926" s="149"/>
      <c r="AE926" s="149"/>
      <c r="AF926" s="149"/>
      <c r="AG926" s="149"/>
      <c r="AH926" s="149"/>
      <c r="AI926" s="149"/>
      <c r="AJ926" s="149"/>
      <c r="AK926" s="149"/>
      <c r="AM926" s="149"/>
      <c r="AN926" s="149"/>
    </row>
    <row r="927" spans="1:40" ht="12.75" customHeight="1" x14ac:dyDescent="0.2">
      <c r="A927" s="149"/>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c r="AB927" s="149"/>
      <c r="AC927" s="149"/>
      <c r="AD927" s="149"/>
      <c r="AE927" s="149"/>
      <c r="AF927" s="149"/>
      <c r="AG927" s="149"/>
      <c r="AH927" s="149"/>
      <c r="AI927" s="149"/>
      <c r="AJ927" s="149"/>
      <c r="AK927" s="149"/>
      <c r="AM927" s="149"/>
      <c r="AN927" s="149"/>
    </row>
    <row r="928" spans="1:40" ht="12.75" customHeight="1" x14ac:dyDescent="0.2">
      <c r="A928" s="149"/>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49"/>
      <c r="AM928" s="149"/>
      <c r="AN928" s="149"/>
    </row>
    <row r="929" spans="1:40" ht="12.75" customHeight="1" x14ac:dyDescent="0.2">
      <c r="A929" s="149"/>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49"/>
      <c r="AM929" s="149"/>
      <c r="AN929" s="149"/>
    </row>
    <row r="930" spans="1:40" ht="12.75" customHeight="1" x14ac:dyDescent="0.2">
      <c r="A930" s="149"/>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49"/>
      <c r="AM930" s="149"/>
      <c r="AN930" s="149"/>
    </row>
    <row r="931" spans="1:40" ht="12.75" customHeight="1" x14ac:dyDescent="0.2">
      <c r="A931" s="149"/>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49"/>
      <c r="AM931" s="149"/>
      <c r="AN931" s="149"/>
    </row>
    <row r="932" spans="1:40" ht="12.75" customHeight="1" x14ac:dyDescent="0.2">
      <c r="A932" s="149"/>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49"/>
      <c r="AM932" s="149"/>
      <c r="AN932" s="149"/>
    </row>
    <row r="933" spans="1:40" ht="12.75" customHeight="1" x14ac:dyDescent="0.2">
      <c r="A933" s="149"/>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49"/>
      <c r="AM933" s="149"/>
      <c r="AN933" s="149"/>
    </row>
    <row r="934" spans="1:40" ht="12.75" customHeight="1" x14ac:dyDescent="0.2">
      <c r="A934" s="149"/>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49"/>
      <c r="AM934" s="149"/>
      <c r="AN934" s="149"/>
    </row>
    <row r="935" spans="1:40" ht="12.75" customHeight="1" x14ac:dyDescent="0.2">
      <c r="A935" s="149"/>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49"/>
      <c r="AM935" s="149"/>
      <c r="AN935" s="149"/>
    </row>
    <row r="936" spans="1:40" ht="12.75" customHeight="1" x14ac:dyDescent="0.2">
      <c r="A936" s="149"/>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49"/>
      <c r="AM936" s="149"/>
      <c r="AN936" s="149"/>
    </row>
    <row r="937" spans="1:40" ht="12.75" customHeight="1" x14ac:dyDescent="0.2">
      <c r="A937" s="149"/>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49"/>
      <c r="AM937" s="149"/>
      <c r="AN937" s="149"/>
    </row>
    <row r="938" spans="1:40" ht="12.75" customHeight="1" x14ac:dyDescent="0.2">
      <c r="A938" s="149"/>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49"/>
      <c r="AM938" s="149"/>
      <c r="AN938" s="149"/>
    </row>
    <row r="939" spans="1:40" ht="12.75" customHeight="1" x14ac:dyDescent="0.2">
      <c r="A939" s="149"/>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49"/>
      <c r="AM939" s="149"/>
      <c r="AN939" s="149"/>
    </row>
    <row r="940" spans="1:40" ht="12.75" customHeight="1" x14ac:dyDescent="0.2">
      <c r="A940" s="149"/>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49"/>
      <c r="AM940" s="149"/>
      <c r="AN940" s="149"/>
    </row>
    <row r="941" spans="1:40" ht="12.75" customHeight="1" x14ac:dyDescent="0.2">
      <c r="A941" s="149"/>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49"/>
      <c r="AM941" s="149"/>
      <c r="AN941" s="149"/>
    </row>
    <row r="942" spans="1:40" ht="12.75" customHeight="1" x14ac:dyDescent="0.2">
      <c r="A942" s="149"/>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49"/>
      <c r="AM942" s="149"/>
      <c r="AN942" s="149"/>
    </row>
    <row r="943" spans="1:40" ht="12.75" customHeight="1" x14ac:dyDescent="0.2">
      <c r="A943" s="149"/>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49"/>
      <c r="AM943" s="149"/>
      <c r="AN943" s="149"/>
    </row>
    <row r="944" spans="1:40" ht="12.75" customHeight="1" x14ac:dyDescent="0.2">
      <c r="A944" s="149"/>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49"/>
      <c r="AM944" s="149"/>
      <c r="AN944" s="149"/>
    </row>
    <row r="945" spans="1:40" ht="12.75" customHeight="1" x14ac:dyDescent="0.2">
      <c r="A945" s="149"/>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49"/>
      <c r="AM945" s="149"/>
      <c r="AN945" s="149"/>
    </row>
    <row r="946" spans="1:40" ht="12.75" customHeight="1" x14ac:dyDescent="0.2">
      <c r="A946" s="149"/>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49"/>
      <c r="AM946" s="149"/>
      <c r="AN946" s="149"/>
    </row>
    <row r="947" spans="1:40" ht="12.75" customHeight="1" x14ac:dyDescent="0.2">
      <c r="A947" s="149"/>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49"/>
      <c r="AM947" s="149"/>
      <c r="AN947" s="149"/>
    </row>
    <row r="948" spans="1:40" ht="12.75" customHeight="1" x14ac:dyDescent="0.2">
      <c r="A948" s="149"/>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49"/>
      <c r="AM948" s="149"/>
      <c r="AN948" s="149"/>
    </row>
    <row r="949" spans="1:40" ht="12.75" customHeight="1" x14ac:dyDescent="0.2">
      <c r="A949" s="149"/>
      <c r="B949" s="149"/>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49"/>
      <c r="AM949" s="149"/>
      <c r="AN949" s="149"/>
    </row>
    <row r="950" spans="1:40" ht="12.75" customHeight="1" x14ac:dyDescent="0.2">
      <c r="A950" s="149"/>
      <c r="B950" s="149"/>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49"/>
      <c r="AM950" s="149"/>
      <c r="AN950" s="149"/>
    </row>
    <row r="951" spans="1:40" ht="12.75" customHeight="1" x14ac:dyDescent="0.2">
      <c r="A951" s="149"/>
      <c r="B951" s="149"/>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49"/>
      <c r="AM951" s="149"/>
      <c r="AN951" s="149"/>
    </row>
    <row r="952" spans="1:40" ht="12.75" customHeight="1" x14ac:dyDescent="0.2">
      <c r="A952" s="149"/>
      <c r="B952" s="149"/>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49"/>
      <c r="AM952" s="149"/>
      <c r="AN952" s="149"/>
    </row>
    <row r="953" spans="1:40" ht="12.75" customHeight="1" x14ac:dyDescent="0.2">
      <c r="A953" s="149"/>
      <c r="B953" s="149"/>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49"/>
      <c r="AM953" s="149"/>
      <c r="AN953" s="149"/>
    </row>
    <row r="954" spans="1:40" ht="12.75" customHeight="1" x14ac:dyDescent="0.2">
      <c r="A954" s="149"/>
      <c r="B954" s="149"/>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49"/>
      <c r="AM954" s="149"/>
      <c r="AN954" s="149"/>
    </row>
    <row r="955" spans="1:40" ht="12.75" customHeight="1" x14ac:dyDescent="0.2">
      <c r="A955" s="149"/>
      <c r="B955" s="149"/>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49"/>
      <c r="AM955" s="149"/>
      <c r="AN955" s="149"/>
    </row>
    <row r="956" spans="1:40" ht="12.75" customHeight="1" x14ac:dyDescent="0.2">
      <c r="A956" s="149"/>
      <c r="B956" s="149"/>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49"/>
      <c r="AM956" s="149"/>
      <c r="AN956" s="149"/>
    </row>
    <row r="957" spans="1:40" ht="12.75" customHeight="1" x14ac:dyDescent="0.2">
      <c r="A957" s="149"/>
      <c r="B957" s="149"/>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49"/>
      <c r="AM957" s="149"/>
      <c r="AN957" s="149"/>
    </row>
    <row r="958" spans="1:40" ht="12.75" customHeight="1" x14ac:dyDescent="0.2">
      <c r="A958" s="149"/>
      <c r="B958" s="149"/>
      <c r="C958" s="149"/>
      <c r="D958" s="149"/>
      <c r="E958" s="149"/>
      <c r="F958" s="149"/>
      <c r="G958" s="149"/>
      <c r="H958" s="149"/>
      <c r="I958" s="149"/>
      <c r="J958" s="149"/>
      <c r="K958" s="149"/>
      <c r="L958" s="149"/>
      <c r="M958" s="149"/>
      <c r="N958" s="149"/>
      <c r="O958" s="149"/>
      <c r="P958" s="149"/>
      <c r="Q958" s="149"/>
      <c r="R958" s="149"/>
      <c r="S958" s="149"/>
      <c r="T958" s="149"/>
      <c r="U958" s="149"/>
      <c r="V958" s="149"/>
      <c r="W958" s="149"/>
      <c r="X958" s="149"/>
      <c r="Y958" s="149"/>
      <c r="Z958" s="149"/>
      <c r="AA958" s="149"/>
      <c r="AB958" s="149"/>
      <c r="AC958" s="149"/>
      <c r="AD958" s="149"/>
      <c r="AE958" s="149"/>
      <c r="AF958" s="149"/>
      <c r="AG958" s="149"/>
      <c r="AH958" s="149"/>
      <c r="AI958" s="149"/>
      <c r="AJ958" s="149"/>
      <c r="AK958" s="149"/>
      <c r="AM958" s="149"/>
      <c r="AN958" s="149"/>
    </row>
    <row r="959" spans="1:40" ht="12.75" customHeight="1" x14ac:dyDescent="0.2">
      <c r="A959" s="149"/>
      <c r="B959" s="149"/>
      <c r="C959" s="149"/>
      <c r="D959" s="149"/>
      <c r="E959" s="149"/>
      <c r="F959" s="149"/>
      <c r="G959" s="149"/>
      <c r="H959" s="149"/>
      <c r="I959" s="149"/>
      <c r="J959" s="149"/>
      <c r="K959" s="149"/>
      <c r="L959" s="149"/>
      <c r="M959" s="149"/>
      <c r="N959" s="149"/>
      <c r="O959" s="149"/>
      <c r="P959" s="149"/>
      <c r="Q959" s="149"/>
      <c r="R959" s="149"/>
      <c r="S959" s="149"/>
      <c r="T959" s="149"/>
      <c r="U959" s="149"/>
      <c r="V959" s="149"/>
      <c r="W959" s="149"/>
      <c r="X959" s="149"/>
      <c r="Y959" s="149"/>
      <c r="Z959" s="149"/>
      <c r="AA959" s="149"/>
      <c r="AB959" s="149"/>
      <c r="AC959" s="149"/>
      <c r="AD959" s="149"/>
      <c r="AE959" s="149"/>
      <c r="AF959" s="149"/>
      <c r="AG959" s="149"/>
      <c r="AH959" s="149"/>
      <c r="AI959" s="149"/>
      <c r="AJ959" s="149"/>
      <c r="AK959" s="149"/>
      <c r="AM959" s="149"/>
      <c r="AN959" s="149"/>
    </row>
    <row r="960" spans="1:40" ht="12.75" customHeight="1" x14ac:dyDescent="0.2">
      <c r="A960" s="149"/>
      <c r="B960" s="149"/>
      <c r="C960" s="149"/>
      <c r="D960" s="149"/>
      <c r="E960" s="149"/>
      <c r="F960" s="149"/>
      <c r="G960" s="149"/>
      <c r="H960" s="149"/>
      <c r="I960" s="149"/>
      <c r="J960" s="149"/>
      <c r="K960" s="149"/>
      <c r="L960" s="149"/>
      <c r="M960" s="149"/>
      <c r="N960" s="149"/>
      <c r="O960" s="149"/>
      <c r="P960" s="149"/>
      <c r="Q960" s="149"/>
      <c r="R960" s="149"/>
      <c r="S960" s="149"/>
      <c r="T960" s="149"/>
      <c r="U960" s="149"/>
      <c r="V960" s="149"/>
      <c r="W960" s="149"/>
      <c r="X960" s="149"/>
      <c r="Y960" s="149"/>
      <c r="Z960" s="149"/>
      <c r="AA960" s="149"/>
      <c r="AB960" s="149"/>
      <c r="AC960" s="149"/>
      <c r="AD960" s="149"/>
      <c r="AE960" s="149"/>
      <c r="AF960" s="149"/>
      <c r="AG960" s="149"/>
      <c r="AH960" s="149"/>
      <c r="AI960" s="149"/>
      <c r="AJ960" s="149"/>
      <c r="AK960" s="149"/>
      <c r="AM960" s="149"/>
      <c r="AN960" s="149"/>
    </row>
    <row r="961" spans="1:40" ht="12.75" customHeight="1" x14ac:dyDescent="0.2">
      <c r="A961" s="149"/>
      <c r="B961" s="149"/>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49"/>
      <c r="AM961" s="149"/>
      <c r="AN961" s="149"/>
    </row>
    <row r="962" spans="1:40" ht="12.75" customHeight="1" x14ac:dyDescent="0.2">
      <c r="A962" s="149"/>
      <c r="B962" s="149"/>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49"/>
      <c r="AM962" s="149"/>
      <c r="AN962" s="149"/>
    </row>
    <row r="963" spans="1:40" ht="12.75" customHeight="1" x14ac:dyDescent="0.2">
      <c r="A963" s="149"/>
      <c r="B963" s="149"/>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49"/>
      <c r="AM963" s="149"/>
      <c r="AN963" s="149"/>
    </row>
    <row r="964" spans="1:40" ht="12.75" customHeight="1" x14ac:dyDescent="0.2">
      <c r="A964" s="149"/>
      <c r="B964" s="149"/>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49"/>
      <c r="AM964" s="149"/>
      <c r="AN964" s="149"/>
    </row>
    <row r="965" spans="1:40" ht="12.75" customHeight="1" x14ac:dyDescent="0.2">
      <c r="A965" s="149"/>
      <c r="B965" s="149"/>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49"/>
      <c r="AM965" s="149"/>
      <c r="AN965" s="149"/>
    </row>
    <row r="966" spans="1:40" ht="12.75" customHeight="1" x14ac:dyDescent="0.2">
      <c r="A966" s="149"/>
      <c r="B966" s="149"/>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49"/>
      <c r="AM966" s="149"/>
      <c r="AN966" s="149"/>
    </row>
    <row r="967" spans="1:40" ht="12.75" customHeight="1" x14ac:dyDescent="0.2">
      <c r="A967" s="149"/>
      <c r="B967" s="149"/>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49"/>
      <c r="AM967" s="149"/>
      <c r="AN967" s="149"/>
    </row>
    <row r="968" spans="1:40" ht="12.75" customHeight="1" x14ac:dyDescent="0.2">
      <c r="A968" s="149"/>
      <c r="B968" s="149"/>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49"/>
      <c r="AM968" s="149"/>
      <c r="AN968" s="149"/>
    </row>
    <row r="969" spans="1:40" ht="12.75" customHeight="1" x14ac:dyDescent="0.2">
      <c r="A969" s="149"/>
      <c r="B969" s="149"/>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49"/>
      <c r="AM969" s="149"/>
      <c r="AN969" s="149"/>
    </row>
    <row r="970" spans="1:40" ht="12.75" customHeight="1" x14ac:dyDescent="0.2">
      <c r="A970" s="149"/>
      <c r="B970" s="149"/>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49"/>
      <c r="AM970" s="149"/>
      <c r="AN970" s="149"/>
    </row>
    <row r="971" spans="1:40" ht="12.75" customHeight="1" x14ac:dyDescent="0.2">
      <c r="A971" s="149"/>
      <c r="B971" s="149"/>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49"/>
      <c r="AM971" s="149"/>
      <c r="AN971" s="149"/>
    </row>
    <row r="972" spans="1:40" ht="12.75" customHeight="1" x14ac:dyDescent="0.2">
      <c r="A972" s="149"/>
      <c r="B972" s="149"/>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49"/>
      <c r="AM972" s="149"/>
      <c r="AN972" s="149"/>
    </row>
    <row r="973" spans="1:40" ht="12.75" customHeight="1" x14ac:dyDescent="0.2">
      <c r="A973" s="149"/>
      <c r="B973" s="149"/>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49"/>
      <c r="AM973" s="149"/>
      <c r="AN973" s="149"/>
    </row>
    <row r="974" spans="1:40" ht="12.75" customHeight="1" x14ac:dyDescent="0.2">
      <c r="A974" s="149"/>
      <c r="B974" s="149"/>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49"/>
      <c r="AM974" s="149"/>
      <c r="AN974" s="149"/>
    </row>
    <row r="975" spans="1:40" ht="12.75" customHeight="1" x14ac:dyDescent="0.2">
      <c r="A975" s="149"/>
      <c r="B975" s="149"/>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49"/>
      <c r="AM975" s="149"/>
      <c r="AN975" s="149"/>
    </row>
    <row r="976" spans="1:40" ht="12.75" customHeight="1" x14ac:dyDescent="0.2">
      <c r="A976" s="149"/>
      <c r="B976" s="149"/>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49"/>
      <c r="AM976" s="149"/>
      <c r="AN976" s="149"/>
    </row>
    <row r="977" spans="1:40" ht="12.75" customHeight="1" x14ac:dyDescent="0.2">
      <c r="A977" s="149"/>
      <c r="B977" s="149"/>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49"/>
      <c r="AM977" s="149"/>
      <c r="AN977" s="149"/>
    </row>
    <row r="978" spans="1:40" ht="12.75" customHeight="1" x14ac:dyDescent="0.2">
      <c r="A978" s="149"/>
      <c r="B978" s="149"/>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49"/>
      <c r="AM978" s="149"/>
      <c r="AN978" s="149"/>
    </row>
    <row r="979" spans="1:40" ht="12.75" customHeight="1" x14ac:dyDescent="0.2">
      <c r="A979" s="149"/>
      <c r="B979" s="149"/>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49"/>
      <c r="AM979" s="149"/>
      <c r="AN979" s="149"/>
    </row>
    <row r="980" spans="1:40" ht="12.75" customHeight="1" x14ac:dyDescent="0.2">
      <c r="A980" s="149"/>
      <c r="B980" s="149"/>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49"/>
      <c r="AM980" s="149"/>
      <c r="AN980" s="149"/>
    </row>
    <row r="981" spans="1:40" ht="12.75" customHeight="1" x14ac:dyDescent="0.2">
      <c r="A981" s="149"/>
      <c r="B981" s="149"/>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49"/>
      <c r="AM981" s="149"/>
      <c r="AN981" s="149"/>
    </row>
    <row r="982" spans="1:40" ht="12.75" customHeight="1" x14ac:dyDescent="0.2">
      <c r="A982" s="149"/>
      <c r="B982" s="149"/>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49"/>
      <c r="AM982" s="149"/>
      <c r="AN982" s="149"/>
    </row>
    <row r="983" spans="1:40" ht="12.75" customHeight="1" x14ac:dyDescent="0.2">
      <c r="A983" s="149"/>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49"/>
      <c r="AM983" s="149"/>
      <c r="AN983" s="149"/>
    </row>
    <row r="984" spans="1:40" ht="12.75" customHeight="1" x14ac:dyDescent="0.2">
      <c r="A984" s="149"/>
      <c r="B984" s="149"/>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49"/>
      <c r="AM984" s="149"/>
      <c r="AN984" s="149"/>
    </row>
    <row r="985" spans="1:40" ht="12.75" customHeight="1" x14ac:dyDescent="0.2">
      <c r="A985" s="149"/>
      <c r="B985" s="149"/>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49"/>
      <c r="AM985" s="149"/>
      <c r="AN985" s="149"/>
    </row>
    <row r="986" spans="1:40" ht="12.75" customHeight="1" x14ac:dyDescent="0.2">
      <c r="A986" s="149"/>
      <c r="B986" s="149"/>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49"/>
      <c r="AM986" s="149"/>
      <c r="AN986" s="149"/>
    </row>
    <row r="987" spans="1:40" ht="12.75" customHeight="1" x14ac:dyDescent="0.2">
      <c r="A987" s="149"/>
      <c r="B987" s="149"/>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49"/>
      <c r="AM987" s="149"/>
      <c r="AN987" s="149"/>
    </row>
    <row r="988" spans="1:40" ht="12.75" customHeight="1" x14ac:dyDescent="0.2">
      <c r="A988" s="149"/>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49"/>
      <c r="AM988" s="149"/>
      <c r="AN988" s="149"/>
    </row>
    <row r="989" spans="1:40" ht="12.75" customHeight="1" x14ac:dyDescent="0.2">
      <c r="A989" s="149"/>
      <c r="B989" s="149"/>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49"/>
      <c r="AM989" s="149"/>
      <c r="AN989" s="149"/>
    </row>
    <row r="990" spans="1:40" ht="12.75" customHeight="1" x14ac:dyDescent="0.2">
      <c r="A990" s="149"/>
      <c r="B990" s="149"/>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49"/>
      <c r="AM990" s="149"/>
      <c r="AN990" s="149"/>
    </row>
    <row r="991" spans="1:40" ht="12.75" customHeight="1" x14ac:dyDescent="0.2">
      <c r="A991" s="149"/>
      <c r="B991" s="149"/>
      <c r="C991" s="149"/>
      <c r="D991" s="149"/>
      <c r="E991" s="149"/>
      <c r="F991" s="149"/>
      <c r="G991" s="149"/>
      <c r="H991" s="149"/>
      <c r="I991" s="149"/>
      <c r="J991" s="149"/>
      <c r="K991" s="149"/>
      <c r="L991" s="149"/>
      <c r="M991" s="149"/>
      <c r="N991" s="149"/>
      <c r="O991" s="149"/>
      <c r="P991" s="149"/>
      <c r="Q991" s="149"/>
      <c r="R991" s="149"/>
      <c r="S991" s="149"/>
      <c r="T991" s="149"/>
      <c r="U991" s="149"/>
      <c r="V991" s="149"/>
      <c r="W991" s="149"/>
      <c r="X991" s="149"/>
      <c r="Y991" s="149"/>
      <c r="Z991" s="149"/>
      <c r="AA991" s="149"/>
      <c r="AB991" s="149"/>
      <c r="AC991" s="149"/>
      <c r="AD991" s="149"/>
      <c r="AE991" s="149"/>
      <c r="AF991" s="149"/>
      <c r="AG991" s="149"/>
      <c r="AH991" s="149"/>
      <c r="AI991" s="149"/>
      <c r="AJ991" s="149"/>
      <c r="AK991" s="149"/>
      <c r="AM991" s="149"/>
      <c r="AN991" s="149"/>
    </row>
    <row r="992" spans="1:40" ht="12.75" customHeight="1" x14ac:dyDescent="0.2">
      <c r="A992" s="149"/>
      <c r="B992" s="149"/>
      <c r="C992" s="149"/>
      <c r="D992" s="149"/>
      <c r="E992" s="149"/>
      <c r="F992" s="149"/>
      <c r="G992" s="149"/>
      <c r="H992" s="149"/>
      <c r="I992" s="149"/>
      <c r="J992" s="149"/>
      <c r="K992" s="149"/>
      <c r="L992" s="149"/>
      <c r="M992" s="149"/>
      <c r="N992" s="149"/>
      <c r="O992" s="149"/>
      <c r="P992" s="149"/>
      <c r="Q992" s="149"/>
      <c r="R992" s="149"/>
      <c r="S992" s="149"/>
      <c r="T992" s="149"/>
      <c r="U992" s="149"/>
      <c r="V992" s="149"/>
      <c r="W992" s="149"/>
      <c r="X992" s="149"/>
      <c r="Y992" s="149"/>
      <c r="Z992" s="149"/>
      <c r="AA992" s="149"/>
      <c r="AB992" s="149"/>
      <c r="AC992" s="149"/>
      <c r="AD992" s="149"/>
      <c r="AE992" s="149"/>
      <c r="AF992" s="149"/>
      <c r="AG992" s="149"/>
      <c r="AH992" s="149"/>
      <c r="AI992" s="149"/>
      <c r="AJ992" s="149"/>
      <c r="AK992" s="149"/>
      <c r="AM992" s="149"/>
      <c r="AN992" s="149"/>
    </row>
    <row r="993" spans="1:40" ht="12.75" customHeight="1" x14ac:dyDescent="0.2">
      <c r="A993" s="149"/>
      <c r="B993" s="149"/>
      <c r="C993" s="149"/>
      <c r="D993" s="149"/>
      <c r="E993" s="149"/>
      <c r="F993" s="149"/>
      <c r="G993" s="149"/>
      <c r="H993" s="149"/>
      <c r="I993" s="149"/>
      <c r="J993" s="149"/>
      <c r="K993" s="149"/>
      <c r="L993" s="149"/>
      <c r="M993" s="149"/>
      <c r="N993" s="149"/>
      <c r="O993" s="149"/>
      <c r="P993" s="149"/>
      <c r="Q993" s="149"/>
      <c r="R993" s="149"/>
      <c r="S993" s="149"/>
      <c r="T993" s="149"/>
      <c r="U993" s="149"/>
      <c r="V993" s="149"/>
      <c r="W993" s="149"/>
      <c r="X993" s="149"/>
      <c r="Y993" s="149"/>
      <c r="Z993" s="149"/>
      <c r="AA993" s="149"/>
      <c r="AB993" s="149"/>
      <c r="AC993" s="149"/>
      <c r="AD993" s="149"/>
      <c r="AE993" s="149"/>
      <c r="AF993" s="149"/>
      <c r="AG993" s="149"/>
      <c r="AH993" s="149"/>
      <c r="AI993" s="149"/>
      <c r="AJ993" s="149"/>
      <c r="AK993" s="149"/>
      <c r="AM993" s="149"/>
      <c r="AN993" s="149"/>
    </row>
    <row r="994" spans="1:40" ht="12.75" customHeight="1" x14ac:dyDescent="0.2">
      <c r="A994" s="149"/>
      <c r="B994" s="149"/>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49"/>
      <c r="AM994" s="149"/>
      <c r="AN994" s="149"/>
    </row>
    <row r="995" spans="1:40" ht="12.75" customHeight="1" x14ac:dyDescent="0.2">
      <c r="A995" s="149"/>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49"/>
      <c r="AM995" s="149"/>
      <c r="AN995" s="149"/>
    </row>
    <row r="996" spans="1:40" ht="12.75" customHeight="1" x14ac:dyDescent="0.2">
      <c r="A996" s="149"/>
      <c r="B996" s="149"/>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49"/>
      <c r="AM996" s="149"/>
      <c r="AN996" s="149"/>
    </row>
    <row r="997" spans="1:40" ht="12.75" customHeight="1" x14ac:dyDescent="0.2">
      <c r="A997" s="149"/>
      <c r="B997" s="149"/>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49"/>
      <c r="AM997" s="149"/>
      <c r="AN997" s="149"/>
    </row>
  </sheetData>
  <mergeCells count="83">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9:B22"/>
    <mergeCell ref="C19:D22"/>
    <mergeCell ref="F19:H19"/>
    <mergeCell ref="J19:L19"/>
    <mergeCell ref="F20:H20"/>
    <mergeCell ref="A17:B18"/>
    <mergeCell ref="C17:D18"/>
    <mergeCell ref="E17:M17"/>
    <mergeCell ref="F18:H18"/>
    <mergeCell ref="J18:L18"/>
    <mergeCell ref="L25:M25"/>
    <mergeCell ref="L26:M26"/>
    <mergeCell ref="L27:M27"/>
    <mergeCell ref="J20:L20"/>
    <mergeCell ref="F21:H21"/>
    <mergeCell ref="J21:L21"/>
    <mergeCell ref="F22:H22"/>
    <mergeCell ref="J22:L22"/>
    <mergeCell ref="L24:M24"/>
    <mergeCell ref="A25:A26"/>
    <mergeCell ref="B25:B26"/>
    <mergeCell ref="C25:C26"/>
    <mergeCell ref="D25:D26"/>
    <mergeCell ref="E25:E27"/>
    <mergeCell ref="B58:E58"/>
    <mergeCell ref="H58:M58"/>
    <mergeCell ref="A29:C31"/>
    <mergeCell ref="D29:E29"/>
    <mergeCell ref="I29:M31"/>
    <mergeCell ref="D30:E30"/>
    <mergeCell ref="D31:E31"/>
    <mergeCell ref="A33:M33"/>
    <mergeCell ref="A54:M54"/>
    <mergeCell ref="A56:A57"/>
    <mergeCell ref="B56:E57"/>
    <mergeCell ref="F56:G56"/>
    <mergeCell ref="H56:M57"/>
    <mergeCell ref="B59:E59"/>
    <mergeCell ref="H59:M59"/>
    <mergeCell ref="B60:E60"/>
    <mergeCell ref="H60:M60"/>
    <mergeCell ref="B61:E61"/>
    <mergeCell ref="H61:M61"/>
    <mergeCell ref="B62:E62"/>
    <mergeCell ref="H62:M62"/>
    <mergeCell ref="B63:I63"/>
    <mergeCell ref="J63:M63"/>
    <mergeCell ref="B64:I64"/>
    <mergeCell ref="J64:M64"/>
    <mergeCell ref="F83:H84"/>
    <mergeCell ref="F85:H85"/>
    <mergeCell ref="F86:H87"/>
    <mergeCell ref="B65:I65"/>
    <mergeCell ref="J65:M65"/>
    <mergeCell ref="B66:I66"/>
    <mergeCell ref="J66:M66"/>
    <mergeCell ref="B67:I67"/>
    <mergeCell ref="J67:M67"/>
  </mergeCells>
  <conditionalFormatting sqref="H36:I38">
    <cfRule type="cellIs" dxfId="17" priority="10" operator="between">
      <formula>$L$31</formula>
      <formula>$M$31</formula>
    </cfRule>
  </conditionalFormatting>
  <conditionalFormatting sqref="H36:I38">
    <cfRule type="cellIs" dxfId="16" priority="11" operator="between">
      <formula>$L$30</formula>
      <formula>$M$30</formula>
    </cfRule>
  </conditionalFormatting>
  <conditionalFormatting sqref="H36:I38">
    <cfRule type="cellIs" dxfId="15" priority="12" operator="between">
      <formula>#REF!</formula>
      <formula>$M$29</formula>
    </cfRule>
  </conditionalFormatting>
  <conditionalFormatting sqref="H36:H38">
    <cfRule type="cellIs" dxfId="14" priority="13" operator="between">
      <formula>$K$34</formula>
      <formula>$L$34</formula>
    </cfRule>
  </conditionalFormatting>
  <conditionalFormatting sqref="H36:H38">
    <cfRule type="cellIs" dxfId="13" priority="14" operator="between">
      <formula>$K$32</formula>
      <formula>$L$32</formula>
    </cfRule>
  </conditionalFormatting>
  <conditionalFormatting sqref="H36:H38">
    <cfRule type="cellIs" dxfId="12" priority="15" operator="between">
      <formula>$K$30</formula>
      <formula>$L$30</formula>
    </cfRule>
  </conditionalFormatting>
  <conditionalFormatting sqref="H36:H38">
    <cfRule type="cellIs" dxfId="11" priority="16" operator="between">
      <formula>$K$34</formula>
      <formula>$L$34</formula>
    </cfRule>
  </conditionalFormatting>
  <conditionalFormatting sqref="H36:H38">
    <cfRule type="cellIs" dxfId="10" priority="17" operator="between">
      <formula>$K$32</formula>
      <formula>$L$32</formula>
    </cfRule>
  </conditionalFormatting>
  <conditionalFormatting sqref="H36:H38">
    <cfRule type="cellIs" dxfId="9" priority="18" operator="between">
      <formula>$K$30</formula>
      <formula>$L$30</formula>
    </cfRule>
  </conditionalFormatting>
  <conditionalFormatting sqref="H39:I39">
    <cfRule type="cellIs" dxfId="8" priority="1" operator="between">
      <formula>$L$31</formula>
      <formula>$M$31</formula>
    </cfRule>
  </conditionalFormatting>
  <conditionalFormatting sqref="H39:I39">
    <cfRule type="cellIs" dxfId="7" priority="2" operator="between">
      <formula>$L$30</formula>
      <formula>$M$30</formula>
    </cfRule>
  </conditionalFormatting>
  <conditionalFormatting sqref="H39:I39">
    <cfRule type="cellIs" dxfId="6" priority="3" operator="between">
      <formula>#REF!</formula>
      <formula>$M$29</formula>
    </cfRule>
  </conditionalFormatting>
  <conditionalFormatting sqref="H39">
    <cfRule type="cellIs" dxfId="5" priority="4" operator="between">
      <formula>$K$34</formula>
      <formula>$L$34</formula>
    </cfRule>
  </conditionalFormatting>
  <conditionalFormatting sqref="H39">
    <cfRule type="cellIs" dxfId="4" priority="5" operator="between">
      <formula>$K$32</formula>
      <formula>$L$32</formula>
    </cfRule>
  </conditionalFormatting>
  <conditionalFormatting sqref="H39">
    <cfRule type="cellIs" dxfId="3" priority="6" operator="between">
      <formula>$K$30</formula>
      <formula>$L$30</formula>
    </cfRule>
  </conditionalFormatting>
  <conditionalFormatting sqref="H39">
    <cfRule type="cellIs" dxfId="2" priority="7" operator="between">
      <formula>$K$34</formula>
      <formula>$L$34</formula>
    </cfRule>
  </conditionalFormatting>
  <conditionalFormatting sqref="H39">
    <cfRule type="cellIs" dxfId="1" priority="8" operator="between">
      <formula>$K$32</formula>
      <formula>$L$32</formula>
    </cfRule>
  </conditionalFormatting>
  <conditionalFormatting sqref="H39">
    <cfRule type="cellIs" dxfId="0" priority="9" operator="between">
      <formula>$K$30</formula>
      <formula>$L$30</formula>
    </cfRule>
  </conditionalFormatting>
  <dataValidations count="7">
    <dataValidation type="list" allowBlank="1" showInputMessage="1" showErrorMessage="1" prompt=" - " sqref="B24" xr:uid="{00000000-0002-0000-0700-000000000000}">
      <formula1>$O$3:$O$5</formula1>
    </dataValidation>
    <dataValidation type="list" allowBlank="1" showInputMessage="1" showErrorMessage="1" prompt=" - " sqref="M19:M22 B25 D25 B27" xr:uid="{00000000-0002-0000-0700-000001000000}">
      <formula1>$O$11:$O$16</formula1>
    </dataValidation>
    <dataValidation type="list" allowBlank="1" showInputMessage="1" showErrorMessage="1" prompt=" - " sqref="L7" xr:uid="{00000000-0002-0000-0700-000002000000}">
      <formula1>$O$18:$O$21</formula1>
    </dataValidation>
    <dataValidation type="list" allowBlank="1" showInputMessage="1" showErrorMessage="1" prompt=" - " sqref="D24" xr:uid="{00000000-0002-0000-0700-000003000000}">
      <formula1>$O$7:$O$9</formula1>
    </dataValidation>
    <dataValidation type="list" allowBlank="1" showInputMessage="1" showErrorMessage="1" prompt=" - " sqref="C7" xr:uid="{00000000-0002-0000-0700-000004000000}">
      <formula1>$O$24:$O$37</formula1>
    </dataValidation>
    <dataValidation type="list" allowBlank="1" showInputMessage="1" showErrorMessage="1" prompt=" - " sqref="C14" xr:uid="{00000000-0002-0000-0700-000005000000}">
      <formula1>$O$54:$O$57</formula1>
    </dataValidation>
    <dataValidation type="list" allowBlank="1" showInputMessage="1" showErrorMessage="1" prompt=" - " sqref="C19" xr:uid="{00000000-0002-0000-0700-000006000000}">
      <formula1>$O$46:$O$53</formula1>
    </dataValidation>
  </dataValidations>
  <pageMargins left="0.70866141732283472" right="0.70866141732283472" top="0.74803149606299213" bottom="0.74803149606299213" header="0" footer="0"/>
  <pageSetup scale="53" orientation="landscape" r:id="rId1"/>
  <rowBreaks count="1" manualBreakCount="1">
    <brk id="32" max="12"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 - " xr:uid="{00000000-0002-0000-0700-000007000000}">
          <x14:formula1>
            <xm:f>Listas!$A$37:$A$41</xm:f>
          </x14:formula1>
          <xm:sqref>C9:M9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GF-01 Presup Inversion</vt:lpstr>
      <vt:lpstr>GF-02 Presup Funcionamiento</vt:lpstr>
      <vt:lpstr>Listas</vt:lpstr>
      <vt:lpstr>GF-03 Giros Reservas</vt:lpstr>
      <vt:lpstr>GF-04 PAC</vt:lpstr>
      <vt:lpstr>GF-05 Lím de Conc Bogota</vt:lpstr>
      <vt:lpstr>GF-06 Límites de Conc Av Vil</vt:lpstr>
      <vt:lpstr>GF-07 Cumplim gest contable</vt:lpstr>
      <vt:lpstr>'GF-01 Presup Inversion'!Área_de_impresión</vt:lpstr>
      <vt:lpstr>'GF-02 Presup Funcionamiento'!Área_de_impresión</vt:lpstr>
      <vt:lpstr>'GF-03 Giros Reservas'!Área_de_impresión</vt:lpstr>
      <vt:lpstr>'GF-04 PAC'!Área_de_impresión</vt:lpstr>
      <vt:lpstr>'GF-05 Lím de Conc Bogota'!Área_de_impresión</vt:lpstr>
      <vt:lpstr>'GF-06 Límites de Conc Av Vil'!Área_de_impresión</vt:lpstr>
      <vt:lpstr>'GF-07 Cumplim gest contable'!Área_de_impresión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2024-01-21T17:57:52Z</dcterms:modified>
</cp:coreProperties>
</file>